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0248" windowHeight="7620"/>
  </bookViews>
  <sheets>
    <sheet name="Лист1" sheetId="2" r:id="rId1"/>
  </sheets>
  <calcPr calcId="124519"/>
</workbook>
</file>

<file path=xl/calcChain.xml><?xml version="1.0" encoding="utf-8"?>
<calcChain xmlns="http://schemas.openxmlformats.org/spreadsheetml/2006/main">
  <c r="F153" i="2"/>
  <c r="G153"/>
  <c r="H153"/>
  <c r="I153"/>
  <c r="J153"/>
  <c r="G110"/>
  <c r="H110"/>
  <c r="I110"/>
  <c r="J110"/>
  <c r="F110"/>
  <c r="I82" l="1"/>
  <c r="H82"/>
  <c r="G82"/>
  <c r="J82"/>
  <c r="I46"/>
  <c r="H46"/>
  <c r="G46"/>
  <c r="B183"/>
  <c r="A183"/>
  <c r="J182"/>
  <c r="I182"/>
  <c r="H182"/>
  <c r="G182"/>
  <c r="F182"/>
  <c r="B173"/>
  <c r="A173"/>
  <c r="J172"/>
  <c r="I172"/>
  <c r="H172"/>
  <c r="G172"/>
  <c r="F172"/>
  <c r="B164"/>
  <c r="A164"/>
  <c r="J163"/>
  <c r="I163"/>
  <c r="H163"/>
  <c r="G163"/>
  <c r="F163"/>
  <c r="B154"/>
  <c r="A154"/>
  <c r="B146"/>
  <c r="A146"/>
  <c r="J145"/>
  <c r="I145"/>
  <c r="H145"/>
  <c r="G145"/>
  <c r="F145"/>
  <c r="B136"/>
  <c r="A136"/>
  <c r="J135"/>
  <c r="I135"/>
  <c r="H135"/>
  <c r="G135"/>
  <c r="F135"/>
  <c r="B128"/>
  <c r="A128"/>
  <c r="J127"/>
  <c r="I127"/>
  <c r="H127"/>
  <c r="G127"/>
  <c r="F127"/>
  <c r="B118"/>
  <c r="A118"/>
  <c r="J117"/>
  <c r="I117"/>
  <c r="H117"/>
  <c r="G117"/>
  <c r="F117"/>
  <c r="B111"/>
  <c r="A111"/>
  <c r="B101"/>
  <c r="A101"/>
  <c r="J100"/>
  <c r="I100"/>
  <c r="H100"/>
  <c r="G100"/>
  <c r="F100"/>
  <c r="B93"/>
  <c r="A93"/>
  <c r="J92"/>
  <c r="J184" s="1"/>
  <c r="I92"/>
  <c r="I184" s="1"/>
  <c r="H92"/>
  <c r="H184" s="1"/>
  <c r="G92"/>
  <c r="G184" s="1"/>
  <c r="F92"/>
  <c r="F184" s="1"/>
  <c r="B83"/>
  <c r="A83"/>
  <c r="F82"/>
  <c r="B75"/>
  <c r="A75"/>
  <c r="J74"/>
  <c r="I74"/>
  <c r="H74"/>
  <c r="G74"/>
  <c r="F74"/>
  <c r="B65"/>
  <c r="A65"/>
  <c r="J64"/>
  <c r="I64"/>
  <c r="H64"/>
  <c r="G64"/>
  <c r="F64"/>
  <c r="B57"/>
  <c r="A57"/>
  <c r="J56"/>
  <c r="I56"/>
  <c r="H56"/>
  <c r="G56"/>
  <c r="F56"/>
  <c r="B47"/>
  <c r="A47"/>
  <c r="J46"/>
  <c r="F46"/>
  <c r="B39"/>
  <c r="A39"/>
  <c r="J38"/>
  <c r="I38"/>
  <c r="H38"/>
  <c r="G38"/>
  <c r="F38"/>
  <c r="B30"/>
  <c r="A30"/>
  <c r="J29"/>
  <c r="I29"/>
  <c r="H29"/>
  <c r="G29"/>
  <c r="F29"/>
  <c r="B23"/>
  <c r="A23"/>
  <c r="J22"/>
  <c r="I22"/>
  <c r="H22"/>
  <c r="G22"/>
  <c r="F22"/>
  <c r="B13"/>
  <c r="A13"/>
  <c r="J12"/>
  <c r="I12"/>
  <c r="H12"/>
  <c r="G12"/>
  <c r="F12"/>
  <c r="G93" l="1"/>
  <c r="I93"/>
  <c r="G23"/>
  <c r="I23"/>
  <c r="G39"/>
  <c r="I39"/>
  <c r="J23"/>
  <c r="G128"/>
  <c r="I128"/>
  <c r="G146"/>
  <c r="I146"/>
  <c r="G164"/>
  <c r="I164"/>
  <c r="G183"/>
  <c r="I183"/>
  <c r="G111"/>
  <c r="I111"/>
  <c r="J93"/>
  <c r="G75"/>
  <c r="I75"/>
  <c r="G57"/>
  <c r="I57"/>
  <c r="H39"/>
  <c r="J39"/>
  <c r="F57"/>
  <c r="H57"/>
  <c r="J57"/>
  <c r="F75"/>
  <c r="H75"/>
  <c r="J75"/>
  <c r="F93"/>
  <c r="H93"/>
  <c r="F111"/>
  <c r="H111"/>
  <c r="J111"/>
  <c r="F128"/>
  <c r="H128"/>
  <c r="J128"/>
  <c r="F146"/>
  <c r="H146"/>
  <c r="J146"/>
  <c r="F164"/>
  <c r="H164"/>
  <c r="J164"/>
  <c r="F183"/>
  <c r="H183"/>
  <c r="J183"/>
  <c r="WYW38"/>
  <c r="F39"/>
  <c r="H23"/>
  <c r="F23"/>
</calcChain>
</file>

<file path=xl/sharedStrings.xml><?xml version="1.0" encoding="utf-8"?>
<sst xmlns="http://schemas.openxmlformats.org/spreadsheetml/2006/main" count="322" uniqueCount="131">
  <si>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</si>
  <si>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</si>
  <si>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</si>
  <si>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</si>
  <si>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</si>
  <si>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</si>
  <si>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</si>
  <si>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</si>
  <si>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</si>
  <si>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</si>
  <si>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</si>
  <si>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</si>
  <si>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</si>
  <si>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</si>
  <si>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</si>
  <si>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</si>
  <si>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</si>
  <si>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</si>
  <si>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</si>
  <si>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</si>
  <si>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</si>
  <si>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</si>
  <si>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</si>
  <si>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</si>
  <si>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</si>
  <si>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</si>
  <si>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</si>
  <si>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</si>
  <si>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</si>
  <si>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</si>
  <si>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</si>
  <si>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</si>
  <si>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</si>
  <si>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день</t>
  </si>
  <si>
    <t>месяц</t>
  </si>
  <si>
    <t>год</t>
  </si>
  <si>
    <t xml:space="preserve">Хлеб пшеничный </t>
  </si>
  <si>
    <t>Хлеб пшеничный</t>
  </si>
  <si>
    <t>сладкое</t>
  </si>
  <si>
    <t>Сок фруктовый</t>
  </si>
  <si>
    <t>Картофельное пюре</t>
  </si>
  <si>
    <t>Согласовано</t>
  </si>
  <si>
    <t xml:space="preserve">Чай с сахаром </t>
  </si>
  <si>
    <t>Компот из сушеных фруктов</t>
  </si>
  <si>
    <t xml:space="preserve">Чай фруктовый </t>
  </si>
  <si>
    <t>Чай фруктовый</t>
  </si>
  <si>
    <t xml:space="preserve">Компот из сушеных фруктов </t>
  </si>
  <si>
    <t>45,08/551,04</t>
  </si>
  <si>
    <t xml:space="preserve">Винегрет овощной </t>
  </si>
  <si>
    <t xml:space="preserve">Щи из свежей капусты с картофелем </t>
  </si>
  <si>
    <t>Чай с лимоном</t>
  </si>
  <si>
    <t>Компот из свежих яблок</t>
  </si>
  <si>
    <t xml:space="preserve">Суп картофельный с вермишелью </t>
  </si>
  <si>
    <t>Суп рыбный</t>
  </si>
  <si>
    <t xml:space="preserve">хлеб </t>
  </si>
  <si>
    <t>Печенье Овсяное</t>
  </si>
  <si>
    <t>Салат "Степной" из разных овощей</t>
  </si>
  <si>
    <t>МОАУ "Лицей № 1 им. Л.М.Шевченко"</t>
  </si>
  <si>
    <t>Тарануха Д.Ю.</t>
  </si>
  <si>
    <t>Плов из птицы</t>
  </si>
  <si>
    <t>Чай с сахаром</t>
  </si>
  <si>
    <t>Ежики с овощами/Макароны отварные с маслом</t>
  </si>
  <si>
    <t>Салат «Степной» из разных овощей</t>
  </si>
  <si>
    <t>Борщ из свежей капусты с картофелем</t>
  </si>
  <si>
    <t>Винегрет овощной</t>
  </si>
  <si>
    <t>Суп картофельный с клецками</t>
  </si>
  <si>
    <t xml:space="preserve">Салат картофельный с соленым огурцом </t>
  </si>
  <si>
    <t xml:space="preserve">Рис припущенный </t>
  </si>
  <si>
    <t xml:space="preserve">Компот из сушеных фруктов (курага) </t>
  </si>
  <si>
    <t>108,13</t>
  </si>
  <si>
    <t>Шницель домашный с соусом томатным/ Картофельное пюре</t>
  </si>
  <si>
    <t xml:space="preserve">Пряник </t>
  </si>
  <si>
    <t>589,22</t>
  </si>
  <si>
    <t>783,22</t>
  </si>
  <si>
    <t xml:space="preserve">Жаркое по-домашнему </t>
  </si>
  <si>
    <t>71,08</t>
  </si>
  <si>
    <t xml:space="preserve">Хлеб ржано- пшеничный </t>
  </si>
  <si>
    <t>Мясные шарики с овощами/Макароны отварные с маслом</t>
  </si>
  <si>
    <t xml:space="preserve">Кофейный напиток с молоком </t>
  </si>
  <si>
    <t>501,13</t>
  </si>
  <si>
    <t>Бифштекс по домашнему</t>
  </si>
  <si>
    <t xml:space="preserve">Гороховое пюре с маслом </t>
  </si>
  <si>
    <t xml:space="preserve">Напиток из шиповника </t>
  </si>
  <si>
    <t>25,08</t>
  </si>
  <si>
    <t>108,17</t>
  </si>
  <si>
    <t>523,22</t>
  </si>
  <si>
    <t>130,08</t>
  </si>
  <si>
    <t>289,06</t>
  </si>
  <si>
    <t xml:space="preserve">Печенье Овсяное </t>
  </si>
  <si>
    <t>590,13</t>
  </si>
  <si>
    <t>300,08</t>
  </si>
  <si>
    <t>Директор"МОАУ "Лицей № 1" им. Л.М.Шевченко</t>
  </si>
  <si>
    <t xml:space="preserve">Салат из моркови "По-корейски"/Вареники с картофелем и маслом </t>
  </si>
  <si>
    <t>68,22/395,17</t>
  </si>
  <si>
    <t>Котлета мясная с соусом томатным</t>
  </si>
  <si>
    <t xml:space="preserve">Спагетти отварные </t>
  </si>
  <si>
    <t xml:space="preserve">Компот из свежих яблок </t>
  </si>
  <si>
    <t>ТТК 209,32</t>
  </si>
  <si>
    <t xml:space="preserve">Салат из свеклы отварной </t>
  </si>
  <si>
    <t>Суп гороховый/Гренки из пш.хлеба</t>
  </si>
  <si>
    <t>Азу по-татарски</t>
  </si>
  <si>
    <t>Каша перловая вязкая со сливочным маслом</t>
  </si>
  <si>
    <t>Компот из сушеных фруктов (курага)</t>
  </si>
  <si>
    <t>ТТК 148,25/227,08</t>
  </si>
  <si>
    <t xml:space="preserve">Салат Здоровье </t>
  </si>
  <si>
    <t xml:space="preserve">Рассольник ленинградский </t>
  </si>
  <si>
    <t xml:space="preserve">Чахохбили из куриного филе </t>
  </si>
  <si>
    <t xml:space="preserve">Картофель по-деревенски </t>
  </si>
  <si>
    <t>ТТК 302,22</t>
  </si>
  <si>
    <t>Каша молочная рисовая (вязкая)/Блинчик с маслом/Молоко сгущенное</t>
  </si>
  <si>
    <t>253,13/864,2/481,13</t>
  </si>
  <si>
    <t xml:space="preserve">Борщ из свежей капусты с картофелем </t>
  </si>
  <si>
    <t>ТТК 259,07</t>
  </si>
  <si>
    <t>271,07/ТТК 241,08</t>
  </si>
  <si>
    <t xml:space="preserve">Плов из говядины </t>
  </si>
  <si>
    <t>ТТК 443,04</t>
  </si>
  <si>
    <t xml:space="preserve">Каша гречневая рассыпчатая </t>
  </si>
  <si>
    <t>ТТК 259,08</t>
  </si>
  <si>
    <t xml:space="preserve">Тефтели "Нежные" с соусом томатным </t>
  </si>
  <si>
    <t>Компот из сушеных фруктов и шиповника</t>
  </si>
  <si>
    <t>ТТК 271,21</t>
  </si>
  <si>
    <t>ТТК 1,25/228,08</t>
  </si>
  <si>
    <t>ТТК 241,08</t>
  </si>
  <si>
    <t>Каша молочная пшенная (вязкая)/Блинчик с маслом/Варенье</t>
  </si>
  <si>
    <t>184,08/864,2/686,22</t>
  </si>
  <si>
    <t xml:space="preserve">Хлеб ржано-пшеничный </t>
  </si>
  <si>
    <t>Салат картофельный</t>
  </si>
  <si>
    <t>ТТК 444,04</t>
  </si>
  <si>
    <t xml:space="preserve">Плов из свинины </t>
  </si>
  <si>
    <t xml:space="preserve">Гуляш из говядины </t>
  </si>
  <si>
    <t>ТТК 211,08</t>
  </si>
</sst>
</file>

<file path=xl/styles.xml><?xml version="1.0" encoding="utf-8"?>
<styleSheet xmlns="http://schemas.openxmlformats.org/spreadsheetml/2006/main">
  <numFmts count="1">
    <numFmt numFmtId="164" formatCode="0.0"/>
  </numFmts>
  <fonts count="15"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64"/>
      </right>
      <top style="thick">
        <color indexed="64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/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ck">
        <color indexed="64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ck">
        <color indexed="64"/>
      </bottom>
      <diagonal/>
    </border>
    <border>
      <left/>
      <right style="thin">
        <color auto="1"/>
      </right>
      <top/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/>
      <top/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 style="thick">
        <color indexed="64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auto="1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/>
      <top style="thick">
        <color indexed="64"/>
      </top>
      <bottom style="thick">
        <color indexed="64"/>
      </bottom>
      <diagonal/>
    </border>
    <border>
      <left/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thin">
        <color auto="1"/>
      </bottom>
      <diagonal/>
    </border>
    <border>
      <left style="thick">
        <color indexed="64"/>
      </left>
      <right style="thick">
        <color theme="0"/>
      </right>
      <top/>
      <bottom/>
      <diagonal/>
    </border>
    <border>
      <left style="thick">
        <color indexed="64"/>
      </left>
      <right/>
      <top/>
      <bottom/>
      <diagonal/>
    </border>
    <border>
      <left style="thin">
        <color auto="1"/>
      </left>
      <right/>
      <top style="thick">
        <color indexed="64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201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2" xfId="0" applyNumberFormat="1" applyFont="1" applyFill="1" applyBorder="1" applyAlignment="1" applyProtection="1">
      <alignment horizontal="center" vertical="top" wrapText="1"/>
      <protection locked="0"/>
    </xf>
    <xf numFmtId="0" fontId="1" fillId="0" borderId="0" xfId="0" applyFont="1" applyFill="1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1" fillId="2" borderId="2" xfId="0" applyFont="1" applyFill="1" applyBorder="1" applyAlignment="1" applyProtection="1">
      <alignment vertical="top"/>
      <protection locked="0"/>
    </xf>
    <xf numFmtId="1" fontId="7" fillId="2" borderId="3" xfId="0" applyNumberFormat="1" applyFont="1" applyFill="1" applyBorder="1" applyAlignment="1" applyProtection="1">
      <alignment horizontal="center" vertical="top"/>
      <protection locked="0"/>
    </xf>
    <xf numFmtId="1" fontId="7" fillId="2" borderId="2" xfId="0" applyNumberFormat="1" applyFont="1" applyFill="1" applyBorder="1" applyAlignment="1" applyProtection="1">
      <alignment horizontal="center" vertical="top"/>
      <protection locked="0"/>
    </xf>
    <xf numFmtId="0" fontId="1" fillId="0" borderId="0" xfId="0" applyFont="1" applyFill="1" applyBorder="1" applyAlignment="1" applyProtection="1">
      <alignment horizontal="left" vertical="top"/>
    </xf>
    <xf numFmtId="0" fontId="1" fillId="0" borderId="8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0" borderId="10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5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1" fillId="0" borderId="12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1" fontId="1" fillId="4" borderId="2" xfId="0" applyNumberFormat="1" applyFont="1" applyFill="1" applyBorder="1" applyAlignment="1" applyProtection="1">
      <alignment horizontal="center" vertical="top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1" fontId="1" fillId="4" borderId="4" xfId="0" applyNumberFormat="1" applyFon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vertical="top"/>
    </xf>
    <xf numFmtId="0" fontId="7" fillId="2" borderId="2" xfId="0" applyFont="1" applyFill="1" applyBorder="1" applyAlignment="1" applyProtection="1">
      <alignment vertical="top"/>
      <protection locked="0"/>
    </xf>
    <xf numFmtId="0" fontId="7" fillId="0" borderId="11" xfId="0" applyFont="1" applyBorder="1" applyAlignment="1">
      <alignment horizontal="center" vertical="top"/>
    </xf>
    <xf numFmtId="0" fontId="11" fillId="0" borderId="2" xfId="0" applyFont="1" applyBorder="1" applyAlignment="1" applyProtection="1">
      <alignment vertical="top"/>
      <protection locked="0"/>
    </xf>
    <xf numFmtId="0" fontId="7" fillId="0" borderId="2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0" xfId="0" applyFont="1"/>
    <xf numFmtId="0" fontId="7" fillId="0" borderId="0" xfId="0" applyFont="1" applyFill="1"/>
    <xf numFmtId="0" fontId="1" fillId="6" borderId="2" xfId="0" applyFont="1" applyFill="1" applyBorder="1" applyAlignment="1" applyProtection="1">
      <alignment vertical="top"/>
      <protection locked="0"/>
    </xf>
    <xf numFmtId="0" fontId="7" fillId="0" borderId="3" xfId="0" applyFont="1" applyBorder="1" applyAlignment="1">
      <alignment horizontal="center"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7" fillId="0" borderId="16" xfId="0" applyFont="1" applyBorder="1" applyAlignment="1">
      <alignment horizontal="center" vertical="top" wrapText="1"/>
    </xf>
    <xf numFmtId="0" fontId="11" fillId="0" borderId="16" xfId="0" applyFont="1" applyBorder="1" applyAlignment="1" applyProtection="1">
      <alignment vertical="top"/>
      <protection locked="0"/>
    </xf>
    <xf numFmtId="0" fontId="7" fillId="0" borderId="16" xfId="0" applyFont="1" applyBorder="1" applyAlignment="1">
      <alignment vertical="top" wrapText="1"/>
    </xf>
    <xf numFmtId="1" fontId="1" fillId="4" borderId="17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2" xfId="0" applyNumberFormat="1" applyFont="1" applyFill="1" applyBorder="1" applyAlignment="1" applyProtection="1">
      <alignment horizontal="center" vertical="top" wrapText="1"/>
      <protection locked="0"/>
    </xf>
    <xf numFmtId="0" fontId="12" fillId="0" borderId="2" xfId="0" applyFont="1" applyBorder="1" applyAlignment="1">
      <alignment vertical="top"/>
    </xf>
    <xf numFmtId="2" fontId="7" fillId="0" borderId="2" xfId="0" applyNumberFormat="1" applyFont="1" applyBorder="1" applyAlignment="1">
      <alignment horizontal="center" vertical="top" wrapText="1"/>
    </xf>
    <xf numFmtId="0" fontId="8" fillId="4" borderId="3" xfId="0" applyFont="1" applyFill="1" applyBorder="1" applyAlignment="1" applyProtection="1">
      <alignment horizontal="left" vertical="top" wrapText="1"/>
      <protection locked="0"/>
    </xf>
    <xf numFmtId="2" fontId="8" fillId="4" borderId="2" xfId="0" applyNumberFormat="1" applyFont="1" applyFill="1" applyBorder="1" applyAlignment="1" applyProtection="1">
      <alignment horizontal="center" vertical="top"/>
      <protection locked="0"/>
    </xf>
    <xf numFmtId="0" fontId="8" fillId="4" borderId="2" xfId="0" applyFont="1" applyFill="1" applyBorder="1" applyAlignment="1" applyProtection="1">
      <alignment horizontal="left" vertical="top" wrapText="1"/>
      <protection locked="0"/>
    </xf>
    <xf numFmtId="1" fontId="8" fillId="4" borderId="2" xfId="0" applyNumberFormat="1" applyFont="1" applyFill="1" applyBorder="1" applyAlignment="1" applyProtection="1">
      <alignment horizontal="center" vertical="top"/>
      <protection locked="0"/>
    </xf>
    <xf numFmtId="164" fontId="8" fillId="4" borderId="2" xfId="0" applyNumberFormat="1" applyFont="1" applyFill="1" applyBorder="1" applyAlignment="1" applyProtection="1">
      <alignment horizontal="center" vertical="top"/>
      <protection locked="0"/>
    </xf>
    <xf numFmtId="2" fontId="8" fillId="4" borderId="2" xfId="0" applyNumberFormat="1" applyFont="1" applyFill="1" applyBorder="1" applyAlignment="1" applyProtection="1">
      <alignment horizontal="center" vertical="top" wrapText="1"/>
      <protection locked="0"/>
    </xf>
    <xf numFmtId="2" fontId="8" fillId="4" borderId="4" xfId="0" applyNumberFormat="1" applyFont="1" applyFill="1" applyBorder="1" applyAlignment="1" applyProtection="1">
      <alignment horizontal="center" vertical="top"/>
      <protection locked="0"/>
    </xf>
    <xf numFmtId="0" fontId="8" fillId="4" borderId="4" xfId="0" applyFont="1" applyFill="1" applyBorder="1" applyAlignment="1" applyProtection="1">
      <alignment horizontal="left" vertical="top" wrapText="1"/>
      <protection locked="0"/>
    </xf>
    <xf numFmtId="164" fontId="8" fillId="4" borderId="4" xfId="0" applyNumberFormat="1" applyFont="1" applyFill="1" applyBorder="1" applyAlignment="1" applyProtection="1">
      <alignment horizontal="center" vertical="top"/>
      <protection locked="0"/>
    </xf>
    <xf numFmtId="1" fontId="8" fillId="4" borderId="4" xfId="0" applyNumberFormat="1" applyFont="1" applyFill="1" applyBorder="1" applyAlignment="1" applyProtection="1">
      <alignment horizontal="center" vertical="top"/>
      <protection locked="0"/>
    </xf>
    <xf numFmtId="0" fontId="8" fillId="4" borderId="3" xfId="0" applyFont="1" applyFill="1" applyBorder="1" applyAlignment="1" applyProtection="1">
      <alignment vertical="top" wrapText="1"/>
      <protection locked="0"/>
    </xf>
    <xf numFmtId="0" fontId="8" fillId="4" borderId="2" xfId="0" applyFont="1" applyFill="1" applyBorder="1" applyAlignment="1" applyProtection="1">
      <alignment vertical="top" wrapText="1"/>
      <protection locked="0"/>
    </xf>
    <xf numFmtId="0" fontId="8" fillId="4" borderId="20" xfId="0" applyFont="1" applyFill="1" applyBorder="1" applyAlignment="1" applyProtection="1">
      <alignment horizontal="left" vertical="top" wrapText="1"/>
      <protection locked="0"/>
    </xf>
    <xf numFmtId="0" fontId="8" fillId="4" borderId="20" xfId="0" applyFont="1" applyFill="1" applyBorder="1" applyAlignment="1" applyProtection="1">
      <alignment horizontal="left" vertical="top"/>
      <protection locked="0"/>
    </xf>
    <xf numFmtId="4" fontId="8" fillId="4" borderId="20" xfId="0" applyNumberFormat="1" applyFont="1" applyFill="1" applyBorder="1" applyAlignment="1" applyProtection="1">
      <alignment horizontal="left" vertical="top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4" fontId="8" fillId="4" borderId="19" xfId="0" applyNumberFormat="1" applyFont="1" applyFill="1" applyBorder="1" applyAlignment="1" applyProtection="1">
      <alignment horizontal="left" vertical="top"/>
      <protection locked="0"/>
    </xf>
    <xf numFmtId="0" fontId="8" fillId="4" borderId="21" xfId="0" applyFont="1" applyFill="1" applyBorder="1" applyAlignment="1" applyProtection="1">
      <alignment horizontal="left" vertical="top" wrapText="1"/>
      <protection locked="0"/>
    </xf>
    <xf numFmtId="4" fontId="1" fillId="2" borderId="20" xfId="0" applyNumberFormat="1" applyFont="1" applyFill="1" applyBorder="1" applyAlignment="1" applyProtection="1">
      <alignment horizontal="center" vertical="top" wrapText="1"/>
      <protection locked="0"/>
    </xf>
    <xf numFmtId="0" fontId="7" fillId="3" borderId="22" xfId="0" applyFont="1" applyFill="1" applyBorder="1" applyAlignment="1">
      <alignment horizontal="center" vertical="top"/>
    </xf>
    <xf numFmtId="0" fontId="7" fillId="3" borderId="23" xfId="0" applyFont="1" applyFill="1" applyBorder="1" applyAlignment="1">
      <alignment horizontal="center" vertical="top"/>
    </xf>
    <xf numFmtId="0" fontId="7" fillId="3" borderId="23" xfId="0" applyFont="1" applyFill="1" applyBorder="1" applyAlignment="1">
      <alignment vertical="top" wrapText="1"/>
    </xf>
    <xf numFmtId="0" fontId="7" fillId="3" borderId="23" xfId="0" applyFont="1" applyFill="1" applyBorder="1" applyAlignment="1">
      <alignment horizontal="center" vertical="top" wrapText="1"/>
    </xf>
    <xf numFmtId="0" fontId="7" fillId="3" borderId="26" xfId="0" applyFont="1" applyFill="1" applyBorder="1" applyAlignment="1">
      <alignment horizontal="center" vertical="top" wrapText="1"/>
    </xf>
    <xf numFmtId="0" fontId="7" fillId="0" borderId="27" xfId="0" applyFont="1" applyBorder="1" applyAlignment="1">
      <alignment horizontal="center" vertical="top"/>
    </xf>
    <xf numFmtId="0" fontId="7" fillId="0" borderId="28" xfId="0" applyFont="1" applyBorder="1" applyAlignment="1">
      <alignment horizontal="center" vertical="top"/>
    </xf>
    <xf numFmtId="0" fontId="7" fillId="0" borderId="29" xfId="0" applyFont="1" applyBorder="1" applyAlignment="1">
      <alignment vertical="top"/>
    </xf>
    <xf numFmtId="0" fontId="7" fillId="6" borderId="16" xfId="0" applyFont="1" applyFill="1" applyBorder="1" applyAlignment="1">
      <alignment vertical="top" wrapText="1"/>
    </xf>
    <xf numFmtId="0" fontId="7" fillId="0" borderId="30" xfId="0" applyFont="1" applyBorder="1" applyAlignment="1">
      <alignment horizontal="center" vertical="top" wrapText="1"/>
    </xf>
    <xf numFmtId="1" fontId="8" fillId="4" borderId="3" xfId="0" applyNumberFormat="1" applyFont="1" applyFill="1" applyBorder="1" applyAlignment="1" applyProtection="1">
      <alignment horizontal="center" vertical="top"/>
      <protection locked="0"/>
    </xf>
    <xf numFmtId="2" fontId="8" fillId="4" borderId="3" xfId="0" applyNumberFormat="1" applyFont="1" applyFill="1" applyBorder="1" applyAlignment="1" applyProtection="1">
      <alignment horizontal="center" vertical="top"/>
      <protection locked="0"/>
    </xf>
    <xf numFmtId="0" fontId="7" fillId="3" borderId="27" xfId="0" applyFont="1" applyFill="1" applyBorder="1" applyAlignment="1">
      <alignment horizontal="center" vertical="top"/>
    </xf>
    <xf numFmtId="0" fontId="7" fillId="3" borderId="29" xfId="0" applyFont="1" applyFill="1" applyBorder="1" applyAlignment="1">
      <alignment horizontal="center" vertical="top"/>
    </xf>
    <xf numFmtId="0" fontId="7" fillId="3" borderId="29" xfId="0" applyFont="1" applyFill="1" applyBorder="1" applyAlignment="1">
      <alignment vertical="top" wrapText="1"/>
    </xf>
    <xf numFmtId="0" fontId="7" fillId="3" borderId="29" xfId="0" applyFont="1" applyFill="1" applyBorder="1" applyAlignment="1">
      <alignment horizontal="center" vertical="top" wrapText="1"/>
    </xf>
    <xf numFmtId="0" fontId="7" fillId="3" borderId="32" xfId="0" applyFont="1" applyFill="1" applyBorder="1" applyAlignment="1">
      <alignment horizontal="center" vertical="top" wrapText="1"/>
    </xf>
    <xf numFmtId="0" fontId="7" fillId="0" borderId="16" xfId="0" applyFont="1" applyBorder="1" applyAlignment="1">
      <alignment horizontal="center"/>
    </xf>
    <xf numFmtId="0" fontId="7" fillId="0" borderId="16" xfId="0" applyNumberFormat="1" applyFont="1" applyBorder="1" applyAlignment="1">
      <alignment horizontal="center" vertical="top" wrapText="1"/>
    </xf>
    <xf numFmtId="2" fontId="7" fillId="0" borderId="16" xfId="0" applyNumberFormat="1" applyFont="1" applyBorder="1" applyAlignment="1">
      <alignment horizontal="center" vertical="top" wrapText="1"/>
    </xf>
    <xf numFmtId="164" fontId="7" fillId="0" borderId="16" xfId="0" applyNumberFormat="1" applyFont="1" applyBorder="1" applyAlignment="1">
      <alignment horizontal="center" vertical="top" wrapText="1"/>
    </xf>
    <xf numFmtId="0" fontId="7" fillId="3" borderId="33" xfId="0" applyFont="1" applyFill="1" applyBorder="1" applyAlignment="1">
      <alignment horizontal="center" vertical="top" wrapText="1"/>
    </xf>
    <xf numFmtId="0" fontId="7" fillId="3" borderId="34" xfId="0" applyFont="1" applyFill="1" applyBorder="1" applyAlignment="1">
      <alignment horizontal="center" vertical="top" wrapText="1"/>
    </xf>
    <xf numFmtId="0" fontId="1" fillId="0" borderId="35" xfId="0" applyFont="1" applyBorder="1" applyAlignment="1">
      <alignment vertical="top"/>
    </xf>
    <xf numFmtId="0" fontId="3" fillId="0" borderId="35" xfId="0" applyFont="1" applyBorder="1" applyAlignment="1">
      <alignment vertical="top"/>
    </xf>
    <xf numFmtId="0" fontId="5" fillId="0" borderId="35" xfId="0" applyFont="1" applyBorder="1" applyAlignment="1">
      <alignment horizontal="center" vertical="top"/>
    </xf>
    <xf numFmtId="0" fontId="7" fillId="3" borderId="33" xfId="0" applyFont="1" applyFill="1" applyBorder="1" applyAlignment="1">
      <alignment vertical="top" wrapText="1"/>
    </xf>
    <xf numFmtId="0" fontId="7" fillId="3" borderId="36" xfId="0" applyFont="1" applyFill="1" applyBorder="1" applyAlignment="1">
      <alignment horizontal="center" vertical="top"/>
    </xf>
    <xf numFmtId="0" fontId="7" fillId="3" borderId="33" xfId="0" applyFont="1" applyFill="1" applyBorder="1" applyAlignment="1">
      <alignment horizontal="center" vertical="top"/>
    </xf>
    <xf numFmtId="0" fontId="7" fillId="0" borderId="29" xfId="0" applyFont="1" applyBorder="1" applyAlignment="1">
      <alignment horizontal="center" vertical="top"/>
    </xf>
    <xf numFmtId="0" fontId="7" fillId="0" borderId="36" xfId="0" applyFont="1" applyBorder="1" applyAlignment="1">
      <alignment horizontal="center" vertical="top" wrapText="1"/>
    </xf>
    <xf numFmtId="0" fontId="7" fillId="0" borderId="33" xfId="0" applyFont="1" applyBorder="1" applyAlignment="1">
      <alignment horizontal="center" vertical="top" wrapText="1"/>
    </xf>
    <xf numFmtId="0" fontId="6" fillId="0" borderId="33" xfId="0" applyFont="1" applyBorder="1" applyAlignment="1">
      <alignment horizontal="center" vertical="top" wrapText="1"/>
    </xf>
    <xf numFmtId="0" fontId="6" fillId="0" borderId="33" xfId="0" applyFont="1" applyBorder="1" applyAlignment="1">
      <alignment vertical="top" wrapText="1"/>
    </xf>
    <xf numFmtId="0" fontId="6" fillId="0" borderId="34" xfId="0" applyFont="1" applyBorder="1" applyAlignment="1">
      <alignment horizontal="center" vertical="top" wrapText="1"/>
    </xf>
    <xf numFmtId="0" fontId="8" fillId="4" borderId="4" xfId="0" applyFont="1" applyFill="1" applyBorder="1" applyAlignment="1" applyProtection="1">
      <alignment vertical="top" wrapText="1"/>
      <protection locked="0"/>
    </xf>
    <xf numFmtId="2" fontId="7" fillId="0" borderId="16" xfId="0" applyNumberFormat="1" applyFont="1" applyBorder="1" applyAlignment="1">
      <alignment horizontal="center"/>
    </xf>
    <xf numFmtId="0" fontId="1" fillId="6" borderId="9" xfId="0" applyFont="1" applyFill="1" applyBorder="1" applyAlignment="1">
      <alignment horizontal="center" vertical="top"/>
    </xf>
    <xf numFmtId="0" fontId="1" fillId="6" borderId="10" xfId="0" applyFont="1" applyFill="1" applyBorder="1" applyAlignment="1">
      <alignment horizontal="center" vertical="top"/>
    </xf>
    <xf numFmtId="0" fontId="1" fillId="6" borderId="6" xfId="0" applyFont="1" applyFill="1" applyBorder="1" applyAlignment="1">
      <alignment horizontal="center" vertical="top"/>
    </xf>
    <xf numFmtId="0" fontId="1" fillId="6" borderId="5" xfId="0" applyFont="1" applyFill="1" applyBorder="1" applyAlignment="1">
      <alignment vertical="top"/>
    </xf>
    <xf numFmtId="0" fontId="7" fillId="6" borderId="11" xfId="0" applyFont="1" applyFill="1" applyBorder="1" applyAlignment="1">
      <alignment horizontal="center" vertical="top"/>
    </xf>
    <xf numFmtId="0" fontId="7" fillId="6" borderId="7" xfId="0" applyFont="1" applyFill="1" applyBorder="1" applyAlignment="1">
      <alignment horizontal="center" vertical="top"/>
    </xf>
    <xf numFmtId="0" fontId="7" fillId="6" borderId="3" xfId="0" applyFont="1" applyFill="1" applyBorder="1" applyAlignment="1">
      <alignment vertical="top"/>
    </xf>
    <xf numFmtId="0" fontId="1" fillId="6" borderId="12" xfId="0" applyFont="1" applyFill="1" applyBorder="1" applyAlignment="1">
      <alignment horizontal="center" vertical="top"/>
    </xf>
    <xf numFmtId="0" fontId="1" fillId="6" borderId="4" xfId="0" applyFont="1" applyFill="1" applyBorder="1" applyAlignment="1">
      <alignment horizontal="center" vertical="top"/>
    </xf>
    <xf numFmtId="0" fontId="7" fillId="6" borderId="27" xfId="0" applyFont="1" applyFill="1" applyBorder="1" applyAlignment="1">
      <alignment horizontal="center" vertical="top"/>
    </xf>
    <xf numFmtId="0" fontId="7" fillId="6" borderId="28" xfId="0" applyFont="1" applyFill="1" applyBorder="1" applyAlignment="1">
      <alignment horizontal="center" vertical="top"/>
    </xf>
    <xf numFmtId="0" fontId="7" fillId="6" borderId="29" xfId="0" applyFont="1" applyFill="1" applyBorder="1" applyAlignment="1">
      <alignment vertical="top"/>
    </xf>
    <xf numFmtId="0" fontId="1" fillId="6" borderId="5" xfId="0" applyFont="1" applyFill="1" applyBorder="1" applyAlignment="1">
      <alignment horizontal="center" vertical="top"/>
    </xf>
    <xf numFmtId="0" fontId="7" fillId="6" borderId="29" xfId="0" applyFont="1" applyFill="1" applyBorder="1" applyAlignment="1">
      <alignment horizontal="center" vertical="top"/>
    </xf>
    <xf numFmtId="0" fontId="1" fillId="2" borderId="39" xfId="0" applyFont="1" applyFill="1" applyBorder="1" applyAlignment="1" applyProtection="1">
      <alignment horizontal="center" vertical="top" wrapText="1"/>
      <protection locked="0"/>
    </xf>
    <xf numFmtId="0" fontId="7" fillId="0" borderId="20" xfId="0" applyFont="1" applyBorder="1" applyAlignment="1">
      <alignment horizontal="center" vertical="top" wrapText="1"/>
    </xf>
    <xf numFmtId="0" fontId="1" fillId="2" borderId="40" xfId="0" applyFont="1" applyFill="1" applyBorder="1" applyAlignment="1" applyProtection="1">
      <alignment horizontal="center" vertical="top" wrapText="1"/>
      <protection locked="0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0" fontId="1" fillId="4" borderId="40" xfId="0" applyFont="1" applyFill="1" applyBorder="1" applyAlignment="1" applyProtection="1">
      <alignment horizontal="center" vertical="top" wrapText="1"/>
      <protection locked="0"/>
    </xf>
    <xf numFmtId="0" fontId="1" fillId="2" borderId="20" xfId="0" applyNumberFormat="1" applyFont="1" applyFill="1" applyBorder="1" applyAlignment="1" applyProtection="1">
      <alignment horizontal="center" vertical="top" wrapText="1"/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/>
      <protection locked="0"/>
    </xf>
    <xf numFmtId="0" fontId="7" fillId="0" borderId="33" xfId="0" applyFont="1" applyBorder="1" applyAlignment="1">
      <alignment horizontal="center" vertical="top"/>
    </xf>
    <xf numFmtId="0" fontId="7" fillId="0" borderId="34" xfId="0" applyFont="1" applyBorder="1" applyAlignment="1">
      <alignment horizontal="center" vertical="top"/>
    </xf>
    <xf numFmtId="0" fontId="7" fillId="0" borderId="36" xfId="0" applyFont="1" applyBorder="1" applyAlignment="1">
      <alignment vertical="top"/>
    </xf>
    <xf numFmtId="0" fontId="7" fillId="0" borderId="33" xfId="0" applyFont="1" applyBorder="1" applyAlignment="1">
      <alignment vertical="top"/>
    </xf>
    <xf numFmtId="0" fontId="1" fillId="0" borderId="41" xfId="0" applyFont="1" applyBorder="1"/>
    <xf numFmtId="2" fontId="8" fillId="4" borderId="7" xfId="0" applyNumberFormat="1" applyFont="1" applyFill="1" applyBorder="1" applyAlignment="1" applyProtection="1">
      <alignment horizontal="center" vertical="top"/>
      <protection locked="0"/>
    </xf>
    <xf numFmtId="2" fontId="8" fillId="4" borderId="14" xfId="0" applyNumberFormat="1" applyFont="1" applyFill="1" applyBorder="1" applyAlignment="1" applyProtection="1">
      <alignment horizontal="center" vertical="top"/>
      <protection locked="0"/>
    </xf>
    <xf numFmtId="2" fontId="8" fillId="4" borderId="17" xfId="0" applyNumberFormat="1" applyFont="1" applyFill="1" applyBorder="1" applyAlignment="1" applyProtection="1">
      <alignment horizontal="center" vertical="top"/>
      <protection locked="0"/>
    </xf>
    <xf numFmtId="2" fontId="8" fillId="4" borderId="18" xfId="0" applyNumberFormat="1" applyFont="1" applyFill="1" applyBorder="1" applyAlignment="1" applyProtection="1">
      <alignment horizontal="center" vertical="top"/>
      <protection locked="0"/>
    </xf>
    <xf numFmtId="2" fontId="8" fillId="4" borderId="2" xfId="0" applyNumberFormat="1" applyFont="1" applyFill="1" applyBorder="1" applyAlignment="1" applyProtection="1">
      <alignment horizontal="center"/>
      <protection locked="0"/>
    </xf>
    <xf numFmtId="0" fontId="12" fillId="6" borderId="10" xfId="0" applyFont="1" applyFill="1" applyBorder="1" applyAlignment="1">
      <alignment horizontal="center" vertical="top"/>
    </xf>
    <xf numFmtId="0" fontId="12" fillId="6" borderId="6" xfId="0" applyFont="1" applyFill="1" applyBorder="1" applyAlignment="1">
      <alignment horizontal="center" vertical="top"/>
    </xf>
    <xf numFmtId="0" fontId="12" fillId="6" borderId="5" xfId="0" applyFont="1" applyFill="1" applyBorder="1" applyAlignment="1">
      <alignment vertical="top"/>
    </xf>
    <xf numFmtId="0" fontId="12" fillId="4" borderId="2" xfId="0" applyFont="1" applyFill="1" applyBorder="1" applyAlignment="1" applyProtection="1">
      <alignment horizontal="left" vertical="top" wrapText="1"/>
      <protection locked="0"/>
    </xf>
    <xf numFmtId="1" fontId="12" fillId="4" borderId="2" xfId="0" applyNumberFormat="1" applyFont="1" applyFill="1" applyBorder="1" applyAlignment="1" applyProtection="1">
      <alignment horizontal="center" vertical="top"/>
      <protection locked="0"/>
    </xf>
    <xf numFmtId="2" fontId="12" fillId="4" borderId="2" xfId="0" applyNumberFormat="1" applyFont="1" applyFill="1" applyBorder="1" applyAlignment="1" applyProtection="1">
      <alignment horizontal="center" vertical="top"/>
      <protection locked="0"/>
    </xf>
    <xf numFmtId="2" fontId="12" fillId="4" borderId="14" xfId="0" applyNumberFormat="1" applyFont="1" applyFill="1" applyBorder="1" applyAlignment="1" applyProtection="1">
      <alignment horizontal="center" vertical="top"/>
      <protection locked="0"/>
    </xf>
    <xf numFmtId="4" fontId="12" fillId="4" borderId="20" xfId="0" applyNumberFormat="1" applyFont="1" applyFill="1" applyBorder="1" applyAlignment="1" applyProtection="1">
      <alignment horizontal="left" vertical="top"/>
      <protection locked="0"/>
    </xf>
    <xf numFmtId="164" fontId="12" fillId="4" borderId="2" xfId="0" applyNumberFormat="1" applyFont="1" applyFill="1" applyBorder="1" applyAlignment="1" applyProtection="1">
      <alignment horizontal="center" vertical="top"/>
      <protection locked="0"/>
    </xf>
    <xf numFmtId="0" fontId="12" fillId="4" borderId="20" xfId="0" applyFont="1" applyFill="1" applyBorder="1" applyAlignment="1" applyProtection="1">
      <alignment horizontal="left" vertical="top"/>
      <protection locked="0"/>
    </xf>
    <xf numFmtId="4" fontId="12" fillId="4" borderId="19" xfId="0" applyNumberFormat="1" applyFont="1" applyFill="1" applyBorder="1" applyAlignment="1" applyProtection="1">
      <alignment horizontal="left" vertical="top"/>
      <protection locked="0"/>
    </xf>
    <xf numFmtId="0" fontId="12" fillId="2" borderId="2" xfId="0" applyFont="1" applyFill="1" applyBorder="1" applyAlignment="1" applyProtection="1">
      <alignment vertical="top"/>
      <protection locked="0"/>
    </xf>
    <xf numFmtId="0" fontId="12" fillId="4" borderId="4" xfId="0" applyFont="1" applyFill="1" applyBorder="1" applyAlignment="1" applyProtection="1">
      <alignment horizontal="left" vertical="top" wrapText="1"/>
      <protection locked="0"/>
    </xf>
    <xf numFmtId="1" fontId="12" fillId="4" borderId="4" xfId="0" applyNumberFormat="1" applyFont="1" applyFill="1" applyBorder="1" applyAlignment="1" applyProtection="1">
      <alignment horizontal="center" vertical="top"/>
      <protection locked="0"/>
    </xf>
    <xf numFmtId="2" fontId="12" fillId="4" borderId="4" xfId="0" applyNumberFormat="1" applyFont="1" applyFill="1" applyBorder="1" applyAlignment="1" applyProtection="1">
      <alignment horizontal="center" vertical="top"/>
      <protection locked="0"/>
    </xf>
    <xf numFmtId="2" fontId="12" fillId="4" borderId="17" xfId="0" applyNumberFormat="1" applyFont="1" applyFill="1" applyBorder="1" applyAlignment="1" applyProtection="1">
      <alignment horizontal="center" vertical="top"/>
      <protection locked="0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12" fillId="2" borderId="2" xfId="0" applyFont="1" applyFill="1" applyBorder="1" applyAlignment="1" applyProtection="1">
      <alignment horizontal="center" vertical="top" wrapText="1"/>
      <protection locked="0"/>
    </xf>
    <xf numFmtId="0" fontId="12" fillId="2" borderId="20" xfId="0" applyFont="1" applyFill="1" applyBorder="1" applyAlignment="1" applyProtection="1">
      <alignment horizontal="center" vertical="top" wrapText="1"/>
      <protection locked="0"/>
    </xf>
    <xf numFmtId="0" fontId="12" fillId="0" borderId="3" xfId="0" applyFont="1" applyBorder="1" applyAlignment="1">
      <alignment vertical="top"/>
    </xf>
    <xf numFmtId="0" fontId="12" fillId="4" borderId="3" xfId="0" applyFont="1" applyFill="1" applyBorder="1" applyAlignment="1" applyProtection="1">
      <alignment horizontal="left" vertical="top" wrapText="1"/>
      <protection locked="0"/>
    </xf>
    <xf numFmtId="1" fontId="12" fillId="4" borderId="3" xfId="0" applyNumberFormat="1" applyFont="1" applyFill="1" applyBorder="1" applyAlignment="1" applyProtection="1">
      <alignment horizontal="center" vertical="top"/>
      <protection locked="0"/>
    </xf>
    <xf numFmtId="2" fontId="12" fillId="4" borderId="3" xfId="0" applyNumberFormat="1" applyFont="1" applyFill="1" applyBorder="1" applyAlignment="1" applyProtection="1">
      <alignment horizontal="center" vertical="top"/>
      <protection locked="0"/>
    </xf>
    <xf numFmtId="2" fontId="12" fillId="4" borderId="18" xfId="0" applyNumberFormat="1" applyFont="1" applyFill="1" applyBorder="1" applyAlignment="1" applyProtection="1">
      <alignment horizontal="center" vertical="top"/>
      <protection locked="0"/>
    </xf>
    <xf numFmtId="2" fontId="12" fillId="4" borderId="7" xfId="0" applyNumberFormat="1" applyFont="1" applyFill="1" applyBorder="1" applyAlignment="1" applyProtection="1">
      <alignment horizontal="center" vertical="top"/>
      <protection locked="0"/>
    </xf>
    <xf numFmtId="0" fontId="12" fillId="0" borderId="0" xfId="0" applyFont="1"/>
    <xf numFmtId="0" fontId="13" fillId="6" borderId="27" xfId="0" applyFont="1" applyFill="1" applyBorder="1" applyAlignment="1">
      <alignment horizontal="center" vertical="top"/>
    </xf>
    <xf numFmtId="0" fontId="13" fillId="6" borderId="28" xfId="0" applyFont="1" applyFill="1" applyBorder="1" applyAlignment="1">
      <alignment horizontal="center" vertical="top"/>
    </xf>
    <xf numFmtId="0" fontId="13" fillId="6" borderId="29" xfId="0" applyFont="1" applyFill="1" applyBorder="1" applyAlignment="1">
      <alignment vertical="top"/>
    </xf>
    <xf numFmtId="0" fontId="14" fillId="0" borderId="16" xfId="0" applyFont="1" applyBorder="1" applyAlignment="1" applyProtection="1">
      <alignment vertical="top"/>
      <protection locked="0"/>
    </xf>
    <xf numFmtId="0" fontId="13" fillId="0" borderId="16" xfId="0" applyFont="1" applyBorder="1" applyAlignment="1">
      <alignment vertical="top" wrapText="1"/>
    </xf>
    <xf numFmtId="0" fontId="13" fillId="0" borderId="16" xfId="0" applyFont="1" applyBorder="1" applyAlignment="1">
      <alignment horizontal="center" vertical="top" wrapText="1"/>
    </xf>
    <xf numFmtId="2" fontId="13" fillId="0" borderId="16" xfId="0" applyNumberFormat="1" applyFont="1" applyBorder="1" applyAlignment="1">
      <alignment horizontal="center" vertical="top" wrapText="1"/>
    </xf>
    <xf numFmtId="0" fontId="13" fillId="0" borderId="30" xfId="0" applyFont="1" applyBorder="1" applyAlignment="1">
      <alignment horizontal="center" vertical="top" wrapText="1"/>
    </xf>
    <xf numFmtId="0" fontId="13" fillId="0" borderId="0" xfId="0" applyFont="1"/>
    <xf numFmtId="0" fontId="6" fillId="3" borderId="37" xfId="0" applyFont="1" applyFill="1" applyBorder="1" applyAlignment="1">
      <alignment horizontal="center" vertical="top" wrapText="1"/>
    </xf>
    <xf numFmtId="0" fontId="7" fillId="3" borderId="38" xfId="0" applyFont="1" applyFill="1" applyBorder="1" applyAlignment="1">
      <alignment horizontal="center" vertical="top" wrapText="1"/>
    </xf>
    <xf numFmtId="0" fontId="6" fillId="0" borderId="33" xfId="0" applyFont="1" applyBorder="1" applyAlignment="1">
      <alignment horizontal="center" vertical="top" wrapText="1"/>
    </xf>
    <xf numFmtId="0" fontId="6" fillId="3" borderId="31" xfId="0" applyFont="1" applyFill="1" applyBorder="1" applyAlignment="1">
      <alignment horizontal="center" vertical="top" wrapText="1"/>
    </xf>
    <xf numFmtId="0" fontId="7" fillId="3" borderId="28" xfId="0" applyFont="1" applyFill="1" applyBorder="1" applyAlignment="1">
      <alignment horizontal="center" vertical="top" wrapText="1"/>
    </xf>
    <xf numFmtId="0" fontId="6" fillId="3" borderId="24" xfId="0" applyFont="1" applyFill="1" applyBorder="1" applyAlignment="1">
      <alignment horizontal="center" vertical="top" wrapText="1"/>
    </xf>
    <xf numFmtId="0" fontId="7" fillId="3" borderId="25" xfId="0" applyFont="1" applyFill="1" applyBorder="1" applyAlignment="1">
      <alignment horizontal="center" vertical="top" wrapText="1"/>
    </xf>
    <xf numFmtId="0" fontId="7" fillId="2" borderId="2" xfId="0" applyFont="1" applyFill="1" applyBorder="1" applyAlignment="1" applyProtection="1">
      <alignment vertical="top" wrapText="1"/>
      <protection locked="0"/>
    </xf>
    <xf numFmtId="0" fontId="9" fillId="0" borderId="2" xfId="0" applyFont="1" applyBorder="1" applyAlignment="1" applyProtection="1">
      <alignment vertical="top" wrapText="1"/>
      <protection locked="0"/>
    </xf>
    <xf numFmtId="0" fontId="10" fillId="5" borderId="13" xfId="0" applyNumberFormat="1" applyFont="1" applyFill="1" applyBorder="1" applyAlignment="1" applyProtection="1">
      <alignment horizontal="left" vertical="top" wrapText="1"/>
      <protection locked="0"/>
    </xf>
    <xf numFmtId="0" fontId="10" fillId="5" borderId="15" xfId="0" applyNumberFormat="1" applyFont="1" applyFill="1" applyBorder="1" applyAlignment="1" applyProtection="1">
      <alignment horizontal="left" vertical="top" wrapText="1"/>
      <protection locked="0"/>
    </xf>
    <xf numFmtId="0" fontId="10" fillId="5" borderId="14" xfId="0" applyNumberFormat="1" applyFont="1" applyFill="1" applyBorder="1" applyAlignment="1" applyProtection="1">
      <alignment horizontal="left" vertical="top" wrapText="1"/>
      <protection locked="0"/>
    </xf>
    <xf numFmtId="0" fontId="7" fillId="2" borderId="2" xfId="0" applyFont="1" applyFill="1" applyBorder="1" applyAlignment="1" applyProtection="1">
      <alignment horizontal="left" vertical="top" wrapText="1"/>
      <protection locked="0"/>
    </xf>
    <xf numFmtId="16" fontId="7" fillId="0" borderId="19" xfId="0" applyNumberFormat="1" applyFont="1" applyBorder="1" applyAlignment="1">
      <alignment horizontal="center" vertical="top" wrapText="1"/>
    </xf>
    <xf numFmtId="0" fontId="1" fillId="2" borderId="43" xfId="0" applyFont="1" applyFill="1" applyBorder="1" applyAlignment="1" applyProtection="1">
      <alignment horizontal="center" vertical="top" wrapText="1"/>
      <protection locked="0"/>
    </xf>
    <xf numFmtId="0" fontId="1" fillId="0" borderId="42" xfId="0" applyFont="1" applyBorder="1"/>
    <xf numFmtId="0" fontId="8" fillId="4" borderId="20" xfId="0" applyFont="1" applyFill="1" applyBorder="1" applyAlignment="1" applyProtection="1">
      <alignment horizontal="center" vertical="top"/>
      <protection locked="0"/>
    </xf>
    <xf numFmtId="4" fontId="8" fillId="4" borderId="40" xfId="0" applyNumberFormat="1" applyFont="1" applyFill="1" applyBorder="1" applyAlignment="1" applyProtection="1">
      <alignment horizontal="left" vertical="top"/>
      <protection locked="0"/>
    </xf>
    <xf numFmtId="0" fontId="8" fillId="4" borderId="13" xfId="0" applyFont="1" applyFill="1" applyBorder="1" applyAlignment="1" applyProtection="1">
      <alignment horizontal="center" vertical="top"/>
      <protection locked="0"/>
    </xf>
    <xf numFmtId="0" fontId="8" fillId="4" borderId="43" xfId="0" applyFont="1" applyFill="1" applyBorder="1" applyAlignment="1" applyProtection="1">
      <alignment horizontal="center" vertical="top"/>
      <protection locked="0"/>
    </xf>
    <xf numFmtId="0" fontId="8" fillId="4" borderId="21" xfId="0" applyFont="1" applyFill="1" applyBorder="1" applyAlignment="1" applyProtection="1">
      <alignment horizontal="center" vertical="top" wrapText="1"/>
      <protection locked="0"/>
    </xf>
    <xf numFmtId="4" fontId="8" fillId="4" borderId="20" xfId="0" applyNumberFormat="1" applyFont="1" applyFill="1" applyBorder="1" applyAlignment="1" applyProtection="1">
      <alignment horizontal="center" vertical="top"/>
      <protection locked="0"/>
    </xf>
    <xf numFmtId="4" fontId="8" fillId="4" borderId="19" xfId="0" applyNumberFormat="1" applyFont="1" applyFill="1" applyBorder="1" applyAlignment="1" applyProtection="1">
      <alignment horizontal="center" vertical="top"/>
      <protection locked="0"/>
    </xf>
    <xf numFmtId="0" fontId="1" fillId="0" borderId="44" xfId="0" applyFont="1" applyBorder="1" applyAlignment="1">
      <alignment vertical="top"/>
    </xf>
    <xf numFmtId="0" fontId="1" fillId="0" borderId="13" xfId="0" applyFont="1" applyBorder="1" applyAlignment="1">
      <alignment vertical="top"/>
    </xf>
    <xf numFmtId="4" fontId="8" fillId="4" borderId="21" xfId="0" applyNumberFormat="1" applyFont="1" applyFill="1" applyBorder="1" applyAlignment="1" applyProtection="1">
      <alignment horizontal="left" vertical="top" wrapText="1"/>
      <protection locked="0"/>
    </xf>
    <xf numFmtId="4" fontId="8" fillId="4" borderId="21" xfId="0" applyNumberFormat="1" applyFont="1" applyFill="1" applyBorder="1" applyAlignment="1" applyProtection="1">
      <alignment horizontal="center" vertical="top"/>
      <protection locked="0"/>
    </xf>
    <xf numFmtId="0" fontId="8" fillId="4" borderId="21" xfId="0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YW185"/>
  <sheetViews>
    <sheetView tabSelected="1" topLeftCell="A91" zoomScale="130" zoomScaleNormal="130" workbookViewId="0">
      <selection activeCell="K101" sqref="K101:K106"/>
    </sheetView>
  </sheetViews>
  <sheetFormatPr defaultRowHeight="13.2"/>
  <cols>
    <col min="1" max="1" width="4.6640625" style="8" customWidth="1"/>
    <col min="2" max="2" width="5.33203125" style="8" customWidth="1"/>
    <col min="3" max="3" width="9.109375" style="7"/>
    <col min="4" max="4" width="11.5546875" style="8" customWidth="1"/>
    <col min="5" max="5" width="42.6640625" style="8" customWidth="1"/>
    <col min="6" max="6" width="9.33203125" style="8" customWidth="1"/>
    <col min="7" max="7" width="10" style="8" customWidth="1"/>
    <col min="8" max="8" width="7.5546875" style="8" customWidth="1"/>
    <col min="9" max="9" width="6.88671875" style="8" customWidth="1"/>
    <col min="10" max="10" width="8.109375" style="8" customWidth="1"/>
    <col min="11" max="11" width="14.88671875" style="8" customWidth="1"/>
    <col min="12" max="12" width="2.5546875" style="1" customWidth="1"/>
    <col min="13" max="16384" width="8.88671875" style="1"/>
  </cols>
  <sheetData>
    <row r="1" spans="1:12" ht="26.4">
      <c r="A1" s="7" t="s">
        <v>7</v>
      </c>
      <c r="C1" s="180" t="s">
        <v>57</v>
      </c>
      <c r="D1" s="181"/>
      <c r="E1" s="181"/>
      <c r="F1" s="9" t="s">
        <v>41</v>
      </c>
      <c r="G1" s="8" t="s">
        <v>16</v>
      </c>
      <c r="H1" s="182" t="s">
        <v>91</v>
      </c>
      <c r="I1" s="183"/>
      <c r="J1" s="183"/>
      <c r="K1" s="184"/>
    </row>
    <row r="2" spans="1:12" ht="17.399999999999999">
      <c r="A2" s="10" t="s">
        <v>6</v>
      </c>
      <c r="C2" s="8"/>
      <c r="G2" s="8" t="s">
        <v>17</v>
      </c>
      <c r="H2" s="185" t="s">
        <v>58</v>
      </c>
      <c r="I2" s="185"/>
      <c r="J2" s="185"/>
      <c r="K2" s="185"/>
    </row>
    <row r="3" spans="1:12">
      <c r="A3" s="11" t="s">
        <v>8</v>
      </c>
      <c r="C3" s="8"/>
      <c r="D3" s="30"/>
      <c r="E3" s="31" t="s">
        <v>9</v>
      </c>
      <c r="G3" s="8" t="s">
        <v>18</v>
      </c>
      <c r="H3" s="13">
        <v>1</v>
      </c>
      <c r="I3" s="13">
        <v>9</v>
      </c>
      <c r="J3" s="14">
        <v>2026</v>
      </c>
      <c r="K3" s="15"/>
    </row>
    <row r="4" spans="1:12" ht="13.8" thickBot="1">
      <c r="A4" s="92"/>
      <c r="B4" s="92"/>
      <c r="C4" s="92"/>
      <c r="D4" s="93"/>
      <c r="E4" s="92"/>
      <c r="F4" s="92"/>
      <c r="G4" s="92"/>
      <c r="H4" s="94" t="s">
        <v>33</v>
      </c>
      <c r="I4" s="94" t="s">
        <v>34</v>
      </c>
      <c r="J4" s="94" t="s">
        <v>35</v>
      </c>
      <c r="K4" s="92"/>
    </row>
    <row r="5" spans="1:12" ht="40.799999999999997" thickTop="1" thickBot="1">
      <c r="A5" s="99" t="s">
        <v>14</v>
      </c>
      <c r="B5" s="100" t="s">
        <v>15</v>
      </c>
      <c r="C5" s="101" t="s">
        <v>0</v>
      </c>
      <c r="D5" s="102" t="s">
        <v>13</v>
      </c>
      <c r="E5" s="102" t="s">
        <v>12</v>
      </c>
      <c r="F5" s="101" t="s">
        <v>32</v>
      </c>
      <c r="G5" s="101" t="s">
        <v>1</v>
      </c>
      <c r="H5" s="101" t="s">
        <v>2</v>
      </c>
      <c r="I5" s="101" t="s">
        <v>3</v>
      </c>
      <c r="J5" s="101" t="s">
        <v>10</v>
      </c>
      <c r="K5" s="103" t="s">
        <v>11</v>
      </c>
    </row>
    <row r="6" spans="1:12" ht="27" thickTop="1">
      <c r="A6" s="107">
        <v>1</v>
      </c>
      <c r="B6" s="108">
        <v>1</v>
      </c>
      <c r="C6" s="109" t="s">
        <v>19</v>
      </c>
      <c r="D6" s="23" t="s">
        <v>20</v>
      </c>
      <c r="E6" s="52" t="s">
        <v>92</v>
      </c>
      <c r="F6" s="79">
        <v>250</v>
      </c>
      <c r="G6" s="80">
        <v>16.38</v>
      </c>
      <c r="H6" s="80">
        <v>18.21</v>
      </c>
      <c r="I6" s="136">
        <v>48.3</v>
      </c>
      <c r="J6" s="133">
        <v>416.4</v>
      </c>
      <c r="K6" s="67" t="s">
        <v>93</v>
      </c>
    </row>
    <row r="7" spans="1:12">
      <c r="A7" s="107"/>
      <c r="B7" s="108"/>
      <c r="C7" s="109"/>
      <c r="D7" s="22" t="s">
        <v>21</v>
      </c>
      <c r="E7" s="52" t="s">
        <v>60</v>
      </c>
      <c r="F7" s="53">
        <v>200</v>
      </c>
      <c r="G7" s="51">
        <v>0.02</v>
      </c>
      <c r="H7" s="51">
        <v>0.02</v>
      </c>
      <c r="I7" s="137">
        <v>7.49</v>
      </c>
      <c r="J7" s="135">
        <v>30.4</v>
      </c>
      <c r="K7" s="64">
        <v>300.08</v>
      </c>
    </row>
    <row r="8" spans="1:12">
      <c r="A8" s="107"/>
      <c r="B8" s="108"/>
      <c r="C8" s="109"/>
      <c r="D8" s="22" t="s">
        <v>54</v>
      </c>
      <c r="E8" s="52" t="s">
        <v>37</v>
      </c>
      <c r="F8" s="54">
        <v>50</v>
      </c>
      <c r="G8" s="51">
        <v>3.78</v>
      </c>
      <c r="H8" s="51">
        <v>0.4</v>
      </c>
      <c r="I8" s="137">
        <v>24.5</v>
      </c>
      <c r="J8" s="135">
        <v>117.06</v>
      </c>
      <c r="K8" s="63">
        <v>108.13</v>
      </c>
    </row>
    <row r="9" spans="1:12">
      <c r="A9" s="107"/>
      <c r="B9" s="108"/>
      <c r="C9" s="109"/>
      <c r="D9" s="22" t="s">
        <v>22</v>
      </c>
      <c r="E9" s="52"/>
      <c r="F9" s="53"/>
      <c r="G9" s="55"/>
      <c r="H9" s="51"/>
      <c r="I9" s="137"/>
      <c r="J9" s="134"/>
      <c r="K9" s="66"/>
    </row>
    <row r="10" spans="1:12">
      <c r="A10" s="107"/>
      <c r="B10" s="108"/>
      <c r="C10" s="109"/>
      <c r="D10" s="12" t="s">
        <v>38</v>
      </c>
      <c r="E10" s="52"/>
      <c r="F10" s="53"/>
      <c r="G10" s="56"/>
      <c r="H10" s="56"/>
      <c r="I10" s="137"/>
      <c r="J10" s="135"/>
      <c r="K10" s="63"/>
    </row>
    <row r="11" spans="1:12">
      <c r="A11" s="107"/>
      <c r="B11" s="108"/>
      <c r="C11" s="109"/>
      <c r="D11" s="12"/>
      <c r="E11" s="3"/>
      <c r="F11" s="4"/>
      <c r="G11" s="4"/>
      <c r="H11" s="4"/>
      <c r="I11" s="4"/>
      <c r="J11" s="4"/>
      <c r="K11" s="65"/>
    </row>
    <row r="12" spans="1:12" s="36" customFormat="1" ht="14.4" thickBot="1">
      <c r="A12" s="115"/>
      <c r="B12" s="116"/>
      <c r="C12" s="117"/>
      <c r="D12" s="43" t="s">
        <v>31</v>
      </c>
      <c r="E12" s="44"/>
      <c r="F12" s="42">
        <f>SUM(F6:F11)</f>
        <v>500</v>
      </c>
      <c r="G12" s="88">
        <f t="shared" ref="G12:J12" si="0">SUM(G6:G11)</f>
        <v>20.18</v>
      </c>
      <c r="H12" s="88">
        <f t="shared" si="0"/>
        <v>18.63</v>
      </c>
      <c r="I12" s="42">
        <f t="shared" si="0"/>
        <v>80.289999999999992</v>
      </c>
      <c r="J12" s="88">
        <f t="shared" si="0"/>
        <v>563.8599999999999</v>
      </c>
      <c r="K12" s="186"/>
      <c r="L12" s="37"/>
    </row>
    <row r="13" spans="1:12" ht="13.8" thickTop="1">
      <c r="A13" s="107">
        <f>A6</f>
        <v>1</v>
      </c>
      <c r="B13" s="118">
        <f>B6</f>
        <v>1</v>
      </c>
      <c r="C13" s="21" t="s">
        <v>23</v>
      </c>
      <c r="D13" s="23" t="s">
        <v>24</v>
      </c>
      <c r="E13" s="3" t="s">
        <v>66</v>
      </c>
      <c r="F13" s="4">
        <v>60</v>
      </c>
      <c r="G13" s="4">
        <v>1.39</v>
      </c>
      <c r="H13" s="4">
        <v>5.68</v>
      </c>
      <c r="I13" s="4">
        <v>8.73</v>
      </c>
      <c r="J13" s="4">
        <v>103.6</v>
      </c>
      <c r="K13" s="187">
        <v>32.08</v>
      </c>
      <c r="L13" s="188"/>
    </row>
    <row r="14" spans="1:12">
      <c r="A14" s="19"/>
      <c r="B14" s="20"/>
      <c r="C14" s="21"/>
      <c r="D14" s="22" t="s">
        <v>25</v>
      </c>
      <c r="E14" s="3" t="s">
        <v>49</v>
      </c>
      <c r="F14" s="4">
        <v>200</v>
      </c>
      <c r="G14" s="4">
        <v>1.46</v>
      </c>
      <c r="H14" s="4">
        <v>6.86</v>
      </c>
      <c r="I14" s="4">
        <v>8.2200000000000006</v>
      </c>
      <c r="J14" s="4">
        <v>93.5</v>
      </c>
      <c r="K14" s="65">
        <v>63.08</v>
      </c>
    </row>
    <row r="15" spans="1:12">
      <c r="A15" s="19"/>
      <c r="B15" s="20"/>
      <c r="C15" s="21"/>
      <c r="D15" s="22" t="s">
        <v>26</v>
      </c>
      <c r="E15" s="3" t="s">
        <v>94</v>
      </c>
      <c r="F15" s="4">
        <v>100</v>
      </c>
      <c r="G15" s="4">
        <v>13.96</v>
      </c>
      <c r="H15" s="4">
        <v>9.65</v>
      </c>
      <c r="I15" s="4">
        <v>13.97</v>
      </c>
      <c r="J15" s="4">
        <v>173.27</v>
      </c>
      <c r="K15" s="65" t="s">
        <v>97</v>
      </c>
    </row>
    <row r="16" spans="1:12">
      <c r="A16" s="19"/>
      <c r="B16" s="20"/>
      <c r="C16" s="21"/>
      <c r="D16" s="22" t="s">
        <v>27</v>
      </c>
      <c r="E16" s="3" t="s">
        <v>95</v>
      </c>
      <c r="F16" s="4">
        <v>150</v>
      </c>
      <c r="G16" s="4">
        <v>5.52</v>
      </c>
      <c r="H16" s="4">
        <v>5.3</v>
      </c>
      <c r="I16" s="4">
        <v>35.33</v>
      </c>
      <c r="J16" s="4">
        <v>211.1</v>
      </c>
      <c r="K16" s="65">
        <v>227.08</v>
      </c>
    </row>
    <row r="17" spans="1:11">
      <c r="A17" s="19"/>
      <c r="B17" s="20"/>
      <c r="C17" s="21"/>
      <c r="D17" s="22" t="s">
        <v>28</v>
      </c>
      <c r="E17" s="3" t="s">
        <v>96</v>
      </c>
      <c r="F17" s="4">
        <v>180</v>
      </c>
      <c r="G17" s="4">
        <v>0.01</v>
      </c>
      <c r="H17" s="4"/>
      <c r="I17" s="4">
        <v>23.5</v>
      </c>
      <c r="J17" s="4">
        <v>74.599999999999994</v>
      </c>
      <c r="K17" s="65">
        <v>282.08</v>
      </c>
    </row>
    <row r="18" spans="1:11">
      <c r="A18" s="19"/>
      <c r="B18" s="20"/>
      <c r="C18" s="21"/>
      <c r="D18" s="22" t="s">
        <v>29</v>
      </c>
      <c r="E18" s="3" t="s">
        <v>36</v>
      </c>
      <c r="F18" s="4">
        <v>21.8</v>
      </c>
      <c r="G18" s="4">
        <v>1.67</v>
      </c>
      <c r="H18" s="4">
        <v>0.18</v>
      </c>
      <c r="I18" s="4">
        <v>10.82</v>
      </c>
      <c r="J18" s="4">
        <v>51.7</v>
      </c>
      <c r="K18" s="65">
        <v>108.13</v>
      </c>
    </row>
    <row r="19" spans="1:11">
      <c r="A19" s="19"/>
      <c r="B19" s="20"/>
      <c r="C19" s="21"/>
      <c r="D19" s="22" t="s">
        <v>30</v>
      </c>
      <c r="E19" s="3" t="s">
        <v>76</v>
      </c>
      <c r="F19" s="4">
        <v>21</v>
      </c>
      <c r="G19" s="4">
        <v>1.39</v>
      </c>
      <c r="H19" s="4">
        <v>0.25</v>
      </c>
      <c r="I19" s="4">
        <v>7.14</v>
      </c>
      <c r="J19" s="4">
        <v>38</v>
      </c>
      <c r="K19" s="65">
        <v>110.13</v>
      </c>
    </row>
    <row r="20" spans="1:11">
      <c r="A20" s="19"/>
      <c r="B20" s="20"/>
      <c r="C20" s="21"/>
      <c r="D20" s="12"/>
      <c r="E20" s="3"/>
      <c r="F20" s="4"/>
      <c r="G20" s="4"/>
      <c r="H20" s="4"/>
      <c r="I20" s="4"/>
      <c r="J20" s="4"/>
      <c r="K20" s="126"/>
    </row>
    <row r="21" spans="1:11">
      <c r="A21" s="19"/>
      <c r="B21" s="20"/>
      <c r="C21" s="21"/>
      <c r="D21" s="12"/>
      <c r="E21" s="3"/>
      <c r="F21" s="4"/>
      <c r="G21" s="4"/>
      <c r="H21" s="4"/>
      <c r="I21" s="4"/>
      <c r="J21" s="4"/>
      <c r="K21" s="65"/>
    </row>
    <row r="22" spans="1:11" s="36" customFormat="1" ht="14.4" thickBot="1">
      <c r="A22" s="74"/>
      <c r="B22" s="75"/>
      <c r="C22" s="76"/>
      <c r="D22" s="43" t="s">
        <v>31</v>
      </c>
      <c r="E22" s="44"/>
      <c r="F22" s="42">
        <f>SUM(F13:F21)</f>
        <v>732.8</v>
      </c>
      <c r="G22" s="42">
        <f t="shared" ref="G22:J22" si="1">SUM(G13:G21)</f>
        <v>25.400000000000006</v>
      </c>
      <c r="H22" s="42">
        <f t="shared" si="1"/>
        <v>27.919999999999998</v>
      </c>
      <c r="I22" s="42">
        <f t="shared" si="1"/>
        <v>107.71</v>
      </c>
      <c r="J22" s="88">
        <f t="shared" si="1"/>
        <v>745.7700000000001</v>
      </c>
      <c r="K22" s="78"/>
    </row>
    <row r="23" spans="1:11" s="36" customFormat="1" ht="14.4" thickTop="1" thickBot="1">
      <c r="A23" s="96">
        <f>A6</f>
        <v>1</v>
      </c>
      <c r="B23" s="97">
        <f>B6</f>
        <v>1</v>
      </c>
      <c r="C23" s="173" t="s">
        <v>4</v>
      </c>
      <c r="D23" s="174"/>
      <c r="E23" s="95"/>
      <c r="F23" s="90">
        <f>F12+F22</f>
        <v>1232.8</v>
      </c>
      <c r="G23" s="90">
        <f t="shared" ref="G23:J23" si="2">G12+G22</f>
        <v>45.580000000000005</v>
      </c>
      <c r="H23" s="90">
        <f t="shared" si="2"/>
        <v>46.55</v>
      </c>
      <c r="I23" s="90">
        <f t="shared" si="2"/>
        <v>188</v>
      </c>
      <c r="J23" s="90">
        <f t="shared" si="2"/>
        <v>1309.6300000000001</v>
      </c>
      <c r="K23" s="91"/>
    </row>
    <row r="24" spans="1:11" ht="13.8" thickTop="1">
      <c r="A24" s="118">
        <v>1</v>
      </c>
      <c r="B24" s="108">
        <v>2</v>
      </c>
      <c r="C24" s="109" t="s">
        <v>19</v>
      </c>
      <c r="D24" s="23" t="s">
        <v>20</v>
      </c>
      <c r="E24" s="50" t="s">
        <v>59</v>
      </c>
      <c r="F24" s="79">
        <v>210</v>
      </c>
      <c r="G24" s="80">
        <v>13.3</v>
      </c>
      <c r="H24" s="80">
        <v>10.1</v>
      </c>
      <c r="I24" s="136">
        <v>21.1</v>
      </c>
      <c r="J24" s="133">
        <v>301.89999999999998</v>
      </c>
      <c r="K24" s="193" t="s">
        <v>130</v>
      </c>
    </row>
    <row r="25" spans="1:11">
      <c r="A25" s="118"/>
      <c r="B25" s="108"/>
      <c r="C25" s="109"/>
      <c r="D25" s="22" t="s">
        <v>21</v>
      </c>
      <c r="E25" s="52" t="s">
        <v>60</v>
      </c>
      <c r="F25" s="53">
        <v>200</v>
      </c>
      <c r="G25" s="51">
        <v>0.02</v>
      </c>
      <c r="H25" s="51">
        <v>0.02</v>
      </c>
      <c r="I25" s="51">
        <v>15</v>
      </c>
      <c r="J25" s="134">
        <v>60</v>
      </c>
      <c r="K25" s="194">
        <v>300.08</v>
      </c>
    </row>
    <row r="26" spans="1:11">
      <c r="A26" s="118"/>
      <c r="B26" s="108"/>
      <c r="C26" s="109"/>
      <c r="D26" s="22" t="s">
        <v>54</v>
      </c>
      <c r="E26" s="52" t="s">
        <v>37</v>
      </c>
      <c r="F26" s="51">
        <v>32.119999999999997</v>
      </c>
      <c r="G26" s="51">
        <v>2.4300000000000002</v>
      </c>
      <c r="H26" s="51">
        <v>0.26</v>
      </c>
      <c r="I26" s="51">
        <v>15.74</v>
      </c>
      <c r="J26" s="134">
        <v>75.2</v>
      </c>
      <c r="K26" s="189">
        <v>108.13</v>
      </c>
    </row>
    <row r="27" spans="1:11">
      <c r="A27" s="118"/>
      <c r="B27" s="108"/>
      <c r="C27" s="109"/>
      <c r="D27" s="38" t="s">
        <v>22</v>
      </c>
      <c r="E27" s="52"/>
      <c r="F27" s="53"/>
      <c r="G27" s="51"/>
      <c r="H27" s="51"/>
      <c r="I27" s="51"/>
      <c r="J27" s="134"/>
      <c r="K27" s="195"/>
    </row>
    <row r="28" spans="1:11">
      <c r="A28" s="118"/>
      <c r="B28" s="108"/>
      <c r="C28" s="109"/>
      <c r="D28" s="12" t="s">
        <v>38</v>
      </c>
      <c r="E28" s="57" t="s">
        <v>55</v>
      </c>
      <c r="F28" s="59">
        <v>58</v>
      </c>
      <c r="G28" s="56">
        <v>3.77</v>
      </c>
      <c r="H28" s="56">
        <v>9.2799999999999994</v>
      </c>
      <c r="I28" s="51">
        <v>27.7</v>
      </c>
      <c r="J28" s="135">
        <v>155.19999999999999</v>
      </c>
      <c r="K28" s="195">
        <v>590.13</v>
      </c>
    </row>
    <row r="29" spans="1:11" s="36" customFormat="1" ht="14.4" thickBot="1">
      <c r="A29" s="119"/>
      <c r="B29" s="116"/>
      <c r="C29" s="117"/>
      <c r="D29" s="43" t="s">
        <v>31</v>
      </c>
      <c r="E29" s="44"/>
      <c r="F29" s="42">
        <f>SUM(F24:F28)</f>
        <v>500.12</v>
      </c>
      <c r="G29" s="88">
        <f t="shared" ref="G29:J29" si="3">SUM(G24:G28)</f>
        <v>19.52</v>
      </c>
      <c r="H29" s="42">
        <f t="shared" si="3"/>
        <v>19.659999999999997</v>
      </c>
      <c r="I29" s="42">
        <f t="shared" si="3"/>
        <v>79.540000000000006</v>
      </c>
      <c r="J29" s="88">
        <f t="shared" si="3"/>
        <v>592.29999999999995</v>
      </c>
      <c r="K29" s="78"/>
    </row>
    <row r="30" spans="1:11" ht="13.8" thickTop="1">
      <c r="A30" s="118">
        <f>A24</f>
        <v>1</v>
      </c>
      <c r="B30" s="118">
        <f>B24</f>
        <v>2</v>
      </c>
      <c r="C30" s="21" t="s">
        <v>23</v>
      </c>
      <c r="D30" s="23" t="s">
        <v>24</v>
      </c>
      <c r="E30" s="57" t="s">
        <v>98</v>
      </c>
      <c r="F30" s="79">
        <v>60</v>
      </c>
      <c r="G30" s="80">
        <v>1.85</v>
      </c>
      <c r="H30" s="191">
        <v>6.05</v>
      </c>
      <c r="I30" s="192">
        <v>12.7</v>
      </c>
      <c r="J30" s="192">
        <v>95.2</v>
      </c>
      <c r="K30" s="190">
        <v>23.08</v>
      </c>
    </row>
    <row r="31" spans="1:11">
      <c r="A31" s="26"/>
      <c r="B31" s="20"/>
      <c r="C31" s="21"/>
      <c r="D31" s="22" t="s">
        <v>25</v>
      </c>
      <c r="E31" s="52" t="s">
        <v>99</v>
      </c>
      <c r="F31" s="53">
        <v>210</v>
      </c>
      <c r="G31" s="56">
        <v>5.07</v>
      </c>
      <c r="H31" s="56">
        <v>8.3000000000000007</v>
      </c>
      <c r="I31" s="56">
        <v>27.41</v>
      </c>
      <c r="J31" s="134">
        <v>117.5</v>
      </c>
      <c r="K31" s="62" t="s">
        <v>47</v>
      </c>
    </row>
    <row r="32" spans="1:11">
      <c r="A32" s="26"/>
      <c r="B32" s="20"/>
      <c r="C32" s="21"/>
      <c r="D32" s="22" t="s">
        <v>26</v>
      </c>
      <c r="E32" s="50" t="s">
        <v>100</v>
      </c>
      <c r="F32" s="53">
        <v>110</v>
      </c>
      <c r="G32" s="51">
        <v>10.64</v>
      </c>
      <c r="H32" s="51">
        <v>7.96</v>
      </c>
      <c r="I32" s="51">
        <v>7.79</v>
      </c>
      <c r="J32" s="134">
        <v>145.4</v>
      </c>
      <c r="K32" s="67">
        <v>491.22</v>
      </c>
    </row>
    <row r="33" spans="1:11 16221:16221">
      <c r="A33" s="26"/>
      <c r="B33" s="20"/>
      <c r="C33" s="21"/>
      <c r="D33" s="22" t="s">
        <v>27</v>
      </c>
      <c r="E33" s="50" t="s">
        <v>101</v>
      </c>
      <c r="F33" s="53">
        <v>160</v>
      </c>
      <c r="G33" s="51">
        <v>4.22</v>
      </c>
      <c r="H33" s="51">
        <v>5.44</v>
      </c>
      <c r="I33" s="51">
        <v>22.78</v>
      </c>
      <c r="J33" s="134">
        <v>144</v>
      </c>
      <c r="K33" s="67">
        <v>303.17</v>
      </c>
    </row>
    <row r="34" spans="1:11 16221:16221">
      <c r="A34" s="26"/>
      <c r="B34" s="20"/>
      <c r="C34" s="21"/>
      <c r="D34" s="22" t="s">
        <v>28</v>
      </c>
      <c r="E34" s="52" t="s">
        <v>102</v>
      </c>
      <c r="F34" s="53">
        <v>200</v>
      </c>
      <c r="G34" s="51">
        <v>0.44</v>
      </c>
      <c r="H34" s="51">
        <v>0.02</v>
      </c>
      <c r="I34" s="51">
        <v>27.76</v>
      </c>
      <c r="J34" s="134">
        <v>113</v>
      </c>
      <c r="K34" s="63">
        <v>376.12</v>
      </c>
    </row>
    <row r="35" spans="1:11 16221:16221">
      <c r="A35" s="26"/>
      <c r="B35" s="20"/>
      <c r="C35" s="21"/>
      <c r="D35" s="22" t="s">
        <v>29</v>
      </c>
      <c r="E35" s="52" t="s">
        <v>37</v>
      </c>
      <c r="F35" s="54">
        <v>40.200000000000003</v>
      </c>
      <c r="G35" s="51">
        <v>3.04</v>
      </c>
      <c r="H35" s="51">
        <v>0.32</v>
      </c>
      <c r="I35" s="51">
        <v>19.68</v>
      </c>
      <c r="J35" s="134">
        <v>94</v>
      </c>
      <c r="K35" s="63">
        <v>108.13</v>
      </c>
    </row>
    <row r="36" spans="1:11 16221:16221">
      <c r="A36" s="26"/>
      <c r="B36" s="20"/>
      <c r="C36" s="21"/>
      <c r="D36" s="22" t="s">
        <v>30</v>
      </c>
      <c r="E36" s="57"/>
      <c r="F36" s="58"/>
      <c r="G36" s="56"/>
      <c r="H36" s="56"/>
      <c r="I36" s="51"/>
      <c r="J36" s="135"/>
      <c r="K36" s="63"/>
    </row>
    <row r="37" spans="1:11 16221:16221">
      <c r="A37" s="26"/>
      <c r="B37" s="20"/>
      <c r="C37" s="21"/>
      <c r="D37" s="12"/>
      <c r="E37" s="3"/>
      <c r="F37" s="4"/>
      <c r="G37" s="4"/>
      <c r="H37" s="4"/>
      <c r="I37" s="4"/>
      <c r="J37" s="4"/>
      <c r="K37" s="65"/>
    </row>
    <row r="38" spans="1:11 16221:16221" s="36" customFormat="1" ht="14.4" thickBot="1">
      <c r="A38" s="98"/>
      <c r="B38" s="75"/>
      <c r="C38" s="76"/>
      <c r="D38" s="43" t="s">
        <v>31</v>
      </c>
      <c r="E38" s="44"/>
      <c r="F38" s="42">
        <f>SUM(F30:F37)</f>
        <v>780.2</v>
      </c>
      <c r="G38" s="42">
        <f t="shared" ref="G38:I38" si="4">SUM(G30:G37)</f>
        <v>25.26</v>
      </c>
      <c r="H38" s="42">
        <f t="shared" si="4"/>
        <v>28.090000000000003</v>
      </c>
      <c r="I38" s="42">
        <f t="shared" si="4"/>
        <v>118.12</v>
      </c>
      <c r="J38" s="42">
        <f>SUM(J30:J37)</f>
        <v>709.1</v>
      </c>
      <c r="K38" s="78"/>
      <c r="WYW38" s="36">
        <f>SUM(A38:WYV38)</f>
        <v>1660.77</v>
      </c>
    </row>
    <row r="39" spans="1:11 16221:16221" s="36" customFormat="1" ht="15.75" customHeight="1" thickTop="1" thickBot="1">
      <c r="A39" s="97">
        <f>A24</f>
        <v>1</v>
      </c>
      <c r="B39" s="97">
        <f>B24</f>
        <v>2</v>
      </c>
      <c r="C39" s="173" t="s">
        <v>4</v>
      </c>
      <c r="D39" s="174"/>
      <c r="E39" s="95"/>
      <c r="F39" s="90">
        <f>F29+F38</f>
        <v>1280.3200000000002</v>
      </c>
      <c r="G39" s="90">
        <f t="shared" ref="G39:J39" si="5">G29+G38</f>
        <v>44.78</v>
      </c>
      <c r="H39" s="90">
        <f t="shared" si="5"/>
        <v>47.75</v>
      </c>
      <c r="I39" s="90">
        <f t="shared" si="5"/>
        <v>197.66000000000003</v>
      </c>
      <c r="J39" s="90">
        <f t="shared" si="5"/>
        <v>1301.4000000000001</v>
      </c>
      <c r="K39" s="91"/>
    </row>
    <row r="40" spans="1:11 16221:16221" ht="27" thickTop="1">
      <c r="A40" s="107">
        <v>1</v>
      </c>
      <c r="B40" s="108">
        <v>3</v>
      </c>
      <c r="C40" s="109" t="s">
        <v>19</v>
      </c>
      <c r="D40" s="23" t="s">
        <v>20</v>
      </c>
      <c r="E40" s="60" t="s">
        <v>61</v>
      </c>
      <c r="F40" s="79">
        <v>272</v>
      </c>
      <c r="G40" s="80">
        <v>17.66</v>
      </c>
      <c r="H40" s="80">
        <v>17.690000000000001</v>
      </c>
      <c r="I40" s="136">
        <v>52.92</v>
      </c>
      <c r="J40" s="133">
        <v>425</v>
      </c>
      <c r="K40" s="67" t="s">
        <v>103</v>
      </c>
    </row>
    <row r="41" spans="1:11 16221:16221">
      <c r="A41" s="107"/>
      <c r="B41" s="108"/>
      <c r="C41" s="109"/>
      <c r="D41" s="22" t="s">
        <v>21</v>
      </c>
      <c r="E41" s="61" t="s">
        <v>50</v>
      </c>
      <c r="F41" s="53">
        <v>200</v>
      </c>
      <c r="G41" s="51">
        <v>7.0000000000000007E-2</v>
      </c>
      <c r="H41" s="51">
        <v>0.01</v>
      </c>
      <c r="I41" s="51">
        <v>14.7</v>
      </c>
      <c r="J41" s="134">
        <v>59.1</v>
      </c>
      <c r="K41" s="64">
        <v>294.08</v>
      </c>
    </row>
    <row r="42" spans="1:11 16221:16221">
      <c r="A42" s="107"/>
      <c r="B42" s="108"/>
      <c r="C42" s="109"/>
      <c r="D42" s="22" t="s">
        <v>54</v>
      </c>
      <c r="E42" s="61" t="s">
        <v>37</v>
      </c>
      <c r="F42" s="51">
        <v>33.700000000000003</v>
      </c>
      <c r="G42" s="51">
        <v>2.58</v>
      </c>
      <c r="H42" s="51">
        <v>0.27</v>
      </c>
      <c r="I42" s="51">
        <v>16.73</v>
      </c>
      <c r="J42" s="134">
        <v>79.900000000000006</v>
      </c>
      <c r="K42" s="63">
        <v>108.13</v>
      </c>
    </row>
    <row r="43" spans="1:11 16221:16221">
      <c r="A43" s="107"/>
      <c r="B43" s="108"/>
      <c r="C43" s="109"/>
      <c r="D43" s="22" t="s">
        <v>22</v>
      </c>
      <c r="E43" s="61"/>
      <c r="F43" s="53"/>
      <c r="G43" s="5"/>
      <c r="H43" s="5"/>
      <c r="I43" s="5"/>
      <c r="J43" s="51"/>
      <c r="K43" s="65"/>
    </row>
    <row r="44" spans="1:11 16221:16221">
      <c r="A44" s="107"/>
      <c r="B44" s="108"/>
      <c r="C44" s="109"/>
      <c r="D44" s="12" t="s">
        <v>38</v>
      </c>
      <c r="E44" s="104"/>
      <c r="F44" s="59"/>
      <c r="G44" s="5"/>
      <c r="H44" s="5"/>
      <c r="I44" s="5"/>
      <c r="J44" s="56"/>
      <c r="K44" s="65"/>
    </row>
    <row r="45" spans="1:11 16221:16221">
      <c r="A45" s="107"/>
      <c r="B45" s="108"/>
      <c r="C45" s="109"/>
      <c r="D45" s="12"/>
      <c r="E45" s="3"/>
      <c r="F45" s="4"/>
      <c r="G45" s="4"/>
      <c r="H45" s="4"/>
      <c r="I45" s="4"/>
      <c r="J45" s="4"/>
      <c r="K45" s="65"/>
    </row>
    <row r="46" spans="1:11 16221:16221" s="36" customFormat="1" ht="14.4" thickBot="1">
      <c r="A46" s="115"/>
      <c r="B46" s="116"/>
      <c r="C46" s="117"/>
      <c r="D46" s="43" t="s">
        <v>31</v>
      </c>
      <c r="E46" s="44"/>
      <c r="F46" s="87">
        <f>SUM(F40:F45)</f>
        <v>505.7</v>
      </c>
      <c r="G46" s="87">
        <f t="shared" ref="G46:J46" si="6">SUM(G40:G45)</f>
        <v>20.310000000000002</v>
      </c>
      <c r="H46" s="88">
        <f>SUM(H40:H45)</f>
        <v>17.970000000000002</v>
      </c>
      <c r="I46" s="88">
        <f>SUM(I40:I45)</f>
        <v>84.350000000000009</v>
      </c>
      <c r="J46" s="87">
        <f t="shared" si="6"/>
        <v>564</v>
      </c>
      <c r="K46" s="78"/>
    </row>
    <row r="47" spans="1:11 16221:16221" ht="13.8" thickTop="1">
      <c r="A47" s="107">
        <f>A40</f>
        <v>1</v>
      </c>
      <c r="B47" s="118">
        <f>B40</f>
        <v>3</v>
      </c>
      <c r="C47" s="21" t="s">
        <v>23</v>
      </c>
      <c r="D47" s="196" t="s">
        <v>24</v>
      </c>
      <c r="E47" s="40" t="s">
        <v>104</v>
      </c>
      <c r="F47" s="41">
        <v>60</v>
      </c>
      <c r="G47" s="41">
        <v>3.16</v>
      </c>
      <c r="H47" s="41">
        <v>6.91</v>
      </c>
      <c r="I47" s="41">
        <v>11.7</v>
      </c>
      <c r="J47" s="41">
        <v>94</v>
      </c>
      <c r="K47" s="122">
        <v>19.059999999999999</v>
      </c>
    </row>
    <row r="48" spans="1:11 16221:16221">
      <c r="A48" s="19"/>
      <c r="B48" s="20"/>
      <c r="C48" s="21"/>
      <c r="D48" s="197" t="s">
        <v>25</v>
      </c>
      <c r="E48" s="40" t="s">
        <v>105</v>
      </c>
      <c r="F48" s="41">
        <v>200</v>
      </c>
      <c r="G48" s="41">
        <v>3.64</v>
      </c>
      <c r="H48" s="41">
        <v>4.2</v>
      </c>
      <c r="I48" s="41">
        <v>13</v>
      </c>
      <c r="J48" s="41">
        <v>127</v>
      </c>
      <c r="K48" s="126">
        <v>134.13</v>
      </c>
    </row>
    <row r="49" spans="1:11">
      <c r="A49" s="19"/>
      <c r="B49" s="20"/>
      <c r="C49" s="21"/>
      <c r="D49" s="197" t="s">
        <v>26</v>
      </c>
      <c r="E49" s="40" t="s">
        <v>106</v>
      </c>
      <c r="F49" s="41">
        <v>100</v>
      </c>
      <c r="G49" s="41">
        <v>10.8</v>
      </c>
      <c r="H49" s="41">
        <v>7.6</v>
      </c>
      <c r="I49" s="41">
        <v>6.4</v>
      </c>
      <c r="J49" s="41">
        <v>127</v>
      </c>
      <c r="K49" s="126">
        <v>491.04</v>
      </c>
    </row>
    <row r="50" spans="1:11">
      <c r="A50" s="19"/>
      <c r="B50" s="20"/>
      <c r="C50" s="21"/>
      <c r="D50" s="197" t="s">
        <v>27</v>
      </c>
      <c r="E50" s="40" t="s">
        <v>107</v>
      </c>
      <c r="F50" s="41">
        <v>170</v>
      </c>
      <c r="G50" s="41">
        <v>3.83</v>
      </c>
      <c r="H50" s="41">
        <v>5.0199999999999996</v>
      </c>
      <c r="I50" s="41">
        <v>31.18</v>
      </c>
      <c r="J50" s="41">
        <v>185.1</v>
      </c>
      <c r="K50" s="126" t="s">
        <v>108</v>
      </c>
    </row>
    <row r="51" spans="1:11">
      <c r="A51" s="19"/>
      <c r="B51" s="20"/>
      <c r="C51" s="21"/>
      <c r="D51" s="197" t="s">
        <v>28</v>
      </c>
      <c r="E51" s="40" t="s">
        <v>82</v>
      </c>
      <c r="F51" s="41">
        <v>200</v>
      </c>
      <c r="G51" s="41">
        <v>0.7</v>
      </c>
      <c r="H51" s="41">
        <v>0.3</v>
      </c>
      <c r="I51" s="41">
        <v>24.4</v>
      </c>
      <c r="J51" s="41">
        <v>103</v>
      </c>
      <c r="K51" s="126">
        <v>822</v>
      </c>
    </row>
    <row r="52" spans="1:11">
      <c r="A52" s="19"/>
      <c r="B52" s="20"/>
      <c r="C52" s="21"/>
      <c r="D52" s="197" t="s">
        <v>29</v>
      </c>
      <c r="E52" s="40" t="s">
        <v>36</v>
      </c>
      <c r="F52" s="41">
        <v>24.87</v>
      </c>
      <c r="G52" s="41">
        <v>2.36</v>
      </c>
      <c r="H52" s="41">
        <v>0.25</v>
      </c>
      <c r="I52" s="41">
        <v>15.25</v>
      </c>
      <c r="J52" s="41">
        <v>72.900000000000006</v>
      </c>
      <c r="K52" s="126">
        <v>108.13</v>
      </c>
    </row>
    <row r="53" spans="1:11">
      <c r="A53" s="19"/>
      <c r="B53" s="20"/>
      <c r="C53" s="21"/>
      <c r="D53" s="22" t="s">
        <v>30</v>
      </c>
      <c r="E53" s="40"/>
      <c r="F53" s="4"/>
      <c r="G53" s="4"/>
      <c r="H53" s="4"/>
      <c r="I53" s="4"/>
      <c r="J53" s="4"/>
      <c r="K53" s="65"/>
    </row>
    <row r="54" spans="1:11">
      <c r="A54" s="19"/>
      <c r="B54" s="20"/>
      <c r="C54" s="21"/>
      <c r="D54" s="12"/>
      <c r="E54" s="3"/>
      <c r="F54" s="4"/>
      <c r="G54" s="4"/>
      <c r="H54" s="4"/>
      <c r="I54" s="4"/>
      <c r="J54" s="4"/>
      <c r="K54" s="65"/>
    </row>
    <row r="55" spans="1:11">
      <c r="A55" s="19"/>
      <c r="B55" s="20"/>
      <c r="C55" s="21"/>
      <c r="D55" s="12"/>
      <c r="E55" s="3"/>
      <c r="F55" s="4"/>
      <c r="G55" s="4"/>
      <c r="H55" s="4"/>
      <c r="I55" s="4"/>
      <c r="J55" s="4"/>
      <c r="K55" s="65"/>
    </row>
    <row r="56" spans="1:11" s="36" customFormat="1" ht="14.4" thickBot="1">
      <c r="A56" s="74"/>
      <c r="B56" s="75"/>
      <c r="C56" s="76"/>
      <c r="D56" s="43" t="s">
        <v>31</v>
      </c>
      <c r="E56" s="44"/>
      <c r="F56" s="42">
        <f>SUM(F47:F55)</f>
        <v>754.87</v>
      </c>
      <c r="G56" s="42">
        <f t="shared" ref="G56:J56" si="7">SUM(G47:G55)</f>
        <v>24.49</v>
      </c>
      <c r="H56" s="42">
        <f t="shared" si="7"/>
        <v>24.28</v>
      </c>
      <c r="I56" s="42">
        <f t="shared" si="7"/>
        <v>101.93</v>
      </c>
      <c r="J56" s="42">
        <f t="shared" si="7"/>
        <v>709</v>
      </c>
      <c r="K56" s="78"/>
    </row>
    <row r="57" spans="1:11" s="36" customFormat="1" ht="14.4" thickTop="1" thickBot="1">
      <c r="A57" s="81">
        <f>A40</f>
        <v>1</v>
      </c>
      <c r="B57" s="82">
        <f>B40</f>
        <v>3</v>
      </c>
      <c r="C57" s="176" t="s">
        <v>4</v>
      </c>
      <c r="D57" s="177"/>
      <c r="E57" s="83"/>
      <c r="F57" s="84">
        <f>F46+F56</f>
        <v>1260.57</v>
      </c>
      <c r="G57" s="84">
        <f t="shared" ref="G57:J57" si="8">G46+G56</f>
        <v>44.8</v>
      </c>
      <c r="H57" s="84">
        <f t="shared" si="8"/>
        <v>42.25</v>
      </c>
      <c r="I57" s="84">
        <f t="shared" si="8"/>
        <v>186.28000000000003</v>
      </c>
      <c r="J57" s="84">
        <f t="shared" si="8"/>
        <v>1273</v>
      </c>
      <c r="K57" s="85"/>
    </row>
    <row r="58" spans="1:11" s="163" customFormat="1" ht="27" thickTop="1">
      <c r="A58" s="138">
        <v>1</v>
      </c>
      <c r="B58" s="139">
        <v>4</v>
      </c>
      <c r="C58" s="140" t="s">
        <v>19</v>
      </c>
      <c r="D58" s="157" t="s">
        <v>20</v>
      </c>
      <c r="E58" s="158" t="s">
        <v>109</v>
      </c>
      <c r="F58" s="159">
        <v>287</v>
      </c>
      <c r="G58" s="160">
        <v>17.48</v>
      </c>
      <c r="H58" s="160">
        <v>18.96</v>
      </c>
      <c r="I58" s="161">
        <v>55.99</v>
      </c>
      <c r="J58" s="162">
        <v>478.89</v>
      </c>
      <c r="K58" s="198" t="s">
        <v>110</v>
      </c>
    </row>
    <row r="59" spans="1:11" s="163" customFormat="1">
      <c r="A59" s="138"/>
      <c r="B59" s="139"/>
      <c r="C59" s="140"/>
      <c r="D59" s="48" t="s">
        <v>21</v>
      </c>
      <c r="E59" s="141" t="s">
        <v>45</v>
      </c>
      <c r="F59" s="142">
        <v>200</v>
      </c>
      <c r="G59" s="143">
        <v>0.02</v>
      </c>
      <c r="H59" s="143">
        <v>0.02</v>
      </c>
      <c r="I59" s="143">
        <v>7.49</v>
      </c>
      <c r="J59" s="144">
        <v>30.4</v>
      </c>
      <c r="K59" s="145">
        <v>783.22</v>
      </c>
    </row>
    <row r="60" spans="1:11" s="163" customFormat="1">
      <c r="A60" s="138"/>
      <c r="B60" s="139"/>
      <c r="C60" s="140"/>
      <c r="D60" s="48" t="s">
        <v>54</v>
      </c>
      <c r="E60" s="141" t="s">
        <v>37</v>
      </c>
      <c r="F60" s="146">
        <v>19.39</v>
      </c>
      <c r="G60" s="143">
        <v>1.44</v>
      </c>
      <c r="H60" s="143">
        <v>0.15</v>
      </c>
      <c r="I60" s="143">
        <v>9.35</v>
      </c>
      <c r="J60" s="144">
        <v>44.7</v>
      </c>
      <c r="K60" s="147">
        <v>108.13</v>
      </c>
    </row>
    <row r="61" spans="1:11" s="163" customFormat="1">
      <c r="A61" s="138"/>
      <c r="B61" s="139"/>
      <c r="C61" s="140"/>
      <c r="D61" s="48" t="s">
        <v>22</v>
      </c>
      <c r="E61" s="141"/>
      <c r="F61" s="142"/>
      <c r="G61" s="143"/>
      <c r="H61" s="143"/>
      <c r="I61" s="143"/>
      <c r="J61" s="144"/>
      <c r="K61" s="148"/>
    </row>
    <row r="62" spans="1:11" s="163" customFormat="1">
      <c r="A62" s="138"/>
      <c r="B62" s="139"/>
      <c r="C62" s="140"/>
      <c r="D62" s="149" t="s">
        <v>38</v>
      </c>
      <c r="E62" s="150"/>
      <c r="F62" s="151"/>
      <c r="G62" s="152"/>
      <c r="H62" s="152"/>
      <c r="I62" s="143"/>
      <c r="J62" s="153"/>
      <c r="K62" s="148"/>
    </row>
    <row r="63" spans="1:11" s="163" customFormat="1">
      <c r="A63" s="138"/>
      <c r="B63" s="139"/>
      <c r="C63" s="140"/>
      <c r="D63" s="149"/>
      <c r="E63" s="154"/>
      <c r="F63" s="155"/>
      <c r="G63" s="155"/>
      <c r="H63" s="155"/>
      <c r="I63" s="155"/>
      <c r="J63" s="155"/>
      <c r="K63" s="156"/>
    </row>
    <row r="64" spans="1:11" s="172" customFormat="1" ht="14.4" thickBot="1">
      <c r="A64" s="164"/>
      <c r="B64" s="165"/>
      <c r="C64" s="166"/>
      <c r="D64" s="167" t="s">
        <v>31</v>
      </c>
      <c r="E64" s="168"/>
      <c r="F64" s="169">
        <f>SUM(F58:F63)</f>
        <v>506.39</v>
      </c>
      <c r="G64" s="170">
        <f t="shared" ref="G64:J64" si="9">SUM(G58:G63)</f>
        <v>18.940000000000001</v>
      </c>
      <c r="H64" s="169">
        <f t="shared" si="9"/>
        <v>19.13</v>
      </c>
      <c r="I64" s="169">
        <f t="shared" si="9"/>
        <v>72.83</v>
      </c>
      <c r="J64" s="170">
        <f t="shared" si="9"/>
        <v>553.99</v>
      </c>
      <c r="K64" s="171"/>
    </row>
    <row r="65" spans="1:11" ht="13.8" thickTop="1">
      <c r="A65" s="107">
        <f>A58</f>
        <v>1</v>
      </c>
      <c r="B65" s="118">
        <f>B58</f>
        <v>4</v>
      </c>
      <c r="C65" s="21" t="s">
        <v>23</v>
      </c>
      <c r="D65" s="23" t="s">
        <v>24</v>
      </c>
      <c r="E65" s="50" t="s">
        <v>62</v>
      </c>
      <c r="F65" s="4">
        <v>60</v>
      </c>
      <c r="G65" s="4">
        <v>2.16</v>
      </c>
      <c r="H65" s="4">
        <v>8.1199999999999992</v>
      </c>
      <c r="I65" s="4">
        <v>11.7</v>
      </c>
      <c r="J65" s="4">
        <v>102.2</v>
      </c>
      <c r="K65" s="65">
        <v>30.08</v>
      </c>
    </row>
    <row r="66" spans="1:11">
      <c r="A66" s="19"/>
      <c r="B66" s="20"/>
      <c r="C66" s="21"/>
      <c r="D66" s="22" t="s">
        <v>25</v>
      </c>
      <c r="E66" s="52" t="s">
        <v>63</v>
      </c>
      <c r="F66" s="4">
        <v>200</v>
      </c>
      <c r="G66" s="4">
        <v>2.36</v>
      </c>
      <c r="H66" s="4">
        <v>4.3</v>
      </c>
      <c r="I66" s="4">
        <v>17.600000000000001</v>
      </c>
      <c r="J66" s="4">
        <v>109.3</v>
      </c>
      <c r="K66" s="65">
        <v>37.08</v>
      </c>
    </row>
    <row r="67" spans="1:11">
      <c r="A67" s="19"/>
      <c r="B67" s="20"/>
      <c r="C67" s="21"/>
      <c r="D67" s="22" t="s">
        <v>26</v>
      </c>
      <c r="E67" s="3" t="s">
        <v>74</v>
      </c>
      <c r="F67" s="4">
        <v>220</v>
      </c>
      <c r="G67" s="4">
        <v>17.7</v>
      </c>
      <c r="H67" s="4">
        <v>13.5</v>
      </c>
      <c r="I67" s="4">
        <v>42.2</v>
      </c>
      <c r="J67" s="4">
        <v>372.97</v>
      </c>
      <c r="K67" s="65" t="s">
        <v>112</v>
      </c>
    </row>
    <row r="68" spans="1:11">
      <c r="A68" s="19"/>
      <c r="B68" s="20"/>
      <c r="C68" s="21"/>
      <c r="D68" s="22" t="s">
        <v>27</v>
      </c>
      <c r="E68" s="52"/>
      <c r="F68" s="4"/>
      <c r="G68" s="4"/>
      <c r="H68" s="4"/>
      <c r="I68" s="4"/>
      <c r="J68" s="4"/>
      <c r="K68" s="65"/>
    </row>
    <row r="69" spans="1:11">
      <c r="A69" s="19"/>
      <c r="B69" s="20"/>
      <c r="C69" s="21"/>
      <c r="D69" s="22" t="s">
        <v>28</v>
      </c>
      <c r="E69" s="52" t="s">
        <v>51</v>
      </c>
      <c r="F69" s="4">
        <v>200</v>
      </c>
      <c r="G69" s="4">
        <v>0.02</v>
      </c>
      <c r="H69" s="4"/>
      <c r="I69" s="4">
        <v>14.99</v>
      </c>
      <c r="J69" s="4">
        <v>60.6</v>
      </c>
      <c r="K69" s="65">
        <v>282.08</v>
      </c>
    </row>
    <row r="70" spans="1:11">
      <c r="A70" s="19"/>
      <c r="B70" s="20"/>
      <c r="C70" s="21"/>
      <c r="D70" s="22" t="s">
        <v>29</v>
      </c>
      <c r="E70" s="57" t="s">
        <v>37</v>
      </c>
      <c r="F70" s="4">
        <v>42</v>
      </c>
      <c r="G70" s="4">
        <v>3.19</v>
      </c>
      <c r="H70" s="4">
        <v>0.34</v>
      </c>
      <c r="I70" s="4">
        <v>20.66</v>
      </c>
      <c r="J70" s="4">
        <v>98.7</v>
      </c>
      <c r="K70" s="65">
        <v>108.13</v>
      </c>
    </row>
    <row r="71" spans="1:11">
      <c r="A71" s="19"/>
      <c r="B71" s="20"/>
      <c r="C71" s="21"/>
      <c r="D71" s="22" t="s">
        <v>30</v>
      </c>
      <c r="E71" s="3"/>
      <c r="F71" s="5"/>
      <c r="G71" s="5"/>
      <c r="H71" s="5"/>
      <c r="I71" s="5"/>
      <c r="J71" s="5"/>
      <c r="K71" s="65"/>
    </row>
    <row r="72" spans="1:11">
      <c r="A72" s="19"/>
      <c r="B72" s="20"/>
      <c r="C72" s="21"/>
      <c r="D72" s="12"/>
      <c r="E72" s="3"/>
      <c r="F72" s="4"/>
      <c r="G72" s="4"/>
      <c r="H72" s="4"/>
      <c r="I72" s="4"/>
      <c r="J72" s="4"/>
      <c r="K72" s="65"/>
    </row>
    <row r="73" spans="1:11">
      <c r="A73" s="19"/>
      <c r="B73" s="20"/>
      <c r="C73" s="21"/>
      <c r="D73" s="12"/>
      <c r="E73" s="3"/>
      <c r="F73" s="4"/>
      <c r="G73" s="4"/>
      <c r="H73" s="4"/>
      <c r="I73" s="4"/>
      <c r="J73" s="4"/>
      <c r="K73" s="65"/>
    </row>
    <row r="74" spans="1:11" s="36" customFormat="1" ht="14.4" thickBot="1">
      <c r="A74" s="74"/>
      <c r="B74" s="75"/>
      <c r="C74" s="76"/>
      <c r="D74" s="43" t="s">
        <v>31</v>
      </c>
      <c r="E74" s="44"/>
      <c r="F74" s="86">
        <f>SUM(F65:F73)</f>
        <v>722</v>
      </c>
      <c r="G74" s="86">
        <f t="shared" ref="G74:J74" si="10">SUM(G65:G73)</f>
        <v>25.43</v>
      </c>
      <c r="H74" s="86">
        <f t="shared" si="10"/>
        <v>26.259999999999998</v>
      </c>
      <c r="I74" s="86">
        <f t="shared" si="10"/>
        <v>107.14999999999999</v>
      </c>
      <c r="J74" s="105">
        <f t="shared" si="10"/>
        <v>743.7700000000001</v>
      </c>
      <c r="K74" s="78"/>
    </row>
    <row r="75" spans="1:11" s="36" customFormat="1" ht="14.4" thickTop="1" thickBot="1">
      <c r="A75" s="81">
        <f>A58</f>
        <v>1</v>
      </c>
      <c r="B75" s="82">
        <f>B58</f>
        <v>4</v>
      </c>
      <c r="C75" s="176" t="s">
        <v>4</v>
      </c>
      <c r="D75" s="177"/>
      <c r="E75" s="83"/>
      <c r="F75" s="84">
        <f>F64+F74</f>
        <v>1228.3899999999999</v>
      </c>
      <c r="G75" s="84">
        <f t="shared" ref="G75:J75" si="11">G64+G74</f>
        <v>44.370000000000005</v>
      </c>
      <c r="H75" s="84">
        <f t="shared" si="11"/>
        <v>45.39</v>
      </c>
      <c r="I75" s="84">
        <f t="shared" si="11"/>
        <v>179.98</v>
      </c>
      <c r="J75" s="84">
        <f t="shared" si="11"/>
        <v>1297.7600000000002</v>
      </c>
      <c r="K75" s="85"/>
    </row>
    <row r="76" spans="1:11" ht="27" thickTop="1">
      <c r="A76" s="107">
        <v>1</v>
      </c>
      <c r="B76" s="108">
        <v>5</v>
      </c>
      <c r="C76" s="109" t="s">
        <v>19</v>
      </c>
      <c r="D76" s="23" t="s">
        <v>20</v>
      </c>
      <c r="E76" s="50" t="s">
        <v>70</v>
      </c>
      <c r="F76" s="79">
        <v>261</v>
      </c>
      <c r="G76" s="80">
        <v>15.21</v>
      </c>
      <c r="H76" s="80">
        <v>15.74</v>
      </c>
      <c r="I76" s="136">
        <v>41.88</v>
      </c>
      <c r="J76" s="133">
        <v>334.94</v>
      </c>
      <c r="K76" s="193" t="s">
        <v>113</v>
      </c>
    </row>
    <row r="77" spans="1:11">
      <c r="A77" s="107"/>
      <c r="B77" s="108"/>
      <c r="C77" s="109"/>
      <c r="D77" s="22" t="s">
        <v>21</v>
      </c>
      <c r="E77" s="52" t="s">
        <v>60</v>
      </c>
      <c r="F77" s="53">
        <v>200</v>
      </c>
      <c r="G77" s="51">
        <v>0.02</v>
      </c>
      <c r="H77" s="51">
        <v>0.02</v>
      </c>
      <c r="I77" s="51">
        <v>15</v>
      </c>
      <c r="J77" s="134">
        <v>60</v>
      </c>
      <c r="K77" s="194">
        <v>300.08</v>
      </c>
    </row>
    <row r="78" spans="1:11">
      <c r="A78" s="107"/>
      <c r="B78" s="108"/>
      <c r="C78" s="109"/>
      <c r="D78" s="22" t="s">
        <v>54</v>
      </c>
      <c r="E78" s="52" t="s">
        <v>37</v>
      </c>
      <c r="F78" s="51">
        <v>40.53</v>
      </c>
      <c r="G78" s="51">
        <v>3.16</v>
      </c>
      <c r="H78" s="51">
        <v>0.34</v>
      </c>
      <c r="I78" s="51">
        <v>20.399999999999999</v>
      </c>
      <c r="J78" s="134">
        <v>97.52</v>
      </c>
      <c r="K78" s="189">
        <v>110.13</v>
      </c>
    </row>
    <row r="79" spans="1:11">
      <c r="A79" s="107"/>
      <c r="B79" s="108"/>
      <c r="C79" s="109"/>
      <c r="D79" s="22" t="s">
        <v>22</v>
      </c>
      <c r="E79" s="3"/>
      <c r="F79" s="4"/>
      <c r="G79" s="4"/>
      <c r="H79" s="4"/>
      <c r="I79" s="4"/>
      <c r="J79" s="4"/>
      <c r="K79" s="68"/>
    </row>
    <row r="80" spans="1:11">
      <c r="A80" s="107"/>
      <c r="B80" s="108"/>
      <c r="C80" s="109"/>
      <c r="D80" s="12" t="s">
        <v>38</v>
      </c>
      <c r="E80" s="3"/>
      <c r="F80" s="4"/>
      <c r="G80" s="4"/>
      <c r="H80" s="4"/>
      <c r="I80" s="4"/>
      <c r="J80" s="4"/>
      <c r="K80" s="68"/>
    </row>
    <row r="81" spans="1:11">
      <c r="A81" s="107"/>
      <c r="B81" s="108"/>
      <c r="C81" s="109"/>
      <c r="D81" s="12"/>
      <c r="E81" s="3"/>
      <c r="F81" s="4"/>
      <c r="G81" s="4"/>
      <c r="H81" s="4"/>
      <c r="I81" s="4"/>
      <c r="J81" s="4"/>
      <c r="K81" s="65"/>
    </row>
    <row r="82" spans="1:11" s="36" customFormat="1" ht="14.4" thickBot="1">
      <c r="A82" s="115"/>
      <c r="B82" s="116"/>
      <c r="C82" s="117"/>
      <c r="D82" s="43" t="s">
        <v>31</v>
      </c>
      <c r="E82" s="44"/>
      <c r="F82" s="42">
        <f>SUM(F76:F81)</f>
        <v>501.53</v>
      </c>
      <c r="G82" s="42">
        <f t="shared" ref="G82:J82" si="12">SUM(G76:G81)</f>
        <v>18.39</v>
      </c>
      <c r="H82" s="42">
        <f t="shared" si="12"/>
        <v>16.100000000000001</v>
      </c>
      <c r="I82" s="42">
        <f t="shared" si="12"/>
        <v>77.28</v>
      </c>
      <c r="J82" s="88">
        <f t="shared" si="12"/>
        <v>492.46</v>
      </c>
      <c r="K82" s="78"/>
    </row>
    <row r="83" spans="1:11" ht="13.8" thickTop="1">
      <c r="A83" s="107">
        <f>A76</f>
        <v>1</v>
      </c>
      <c r="B83" s="118">
        <f>B76</f>
        <v>5</v>
      </c>
      <c r="C83" s="21" t="s">
        <v>23</v>
      </c>
      <c r="D83" s="23" t="s">
        <v>24</v>
      </c>
      <c r="E83" s="50" t="s">
        <v>64</v>
      </c>
      <c r="F83" s="4">
        <v>60</v>
      </c>
      <c r="G83" s="4">
        <v>1.76</v>
      </c>
      <c r="H83" s="4">
        <v>6.08</v>
      </c>
      <c r="I83" s="4">
        <v>4.99</v>
      </c>
      <c r="J83" s="4">
        <v>83.54</v>
      </c>
      <c r="K83" s="199">
        <v>1.08</v>
      </c>
    </row>
    <row r="84" spans="1:11">
      <c r="A84" s="19"/>
      <c r="B84" s="20"/>
      <c r="C84" s="21"/>
      <c r="D84" s="22" t="s">
        <v>25</v>
      </c>
      <c r="E84" s="52" t="s">
        <v>65</v>
      </c>
      <c r="F84" s="4">
        <v>200</v>
      </c>
      <c r="G84" s="4">
        <v>3.87</v>
      </c>
      <c r="H84" s="4">
        <v>2.62</v>
      </c>
      <c r="I84" s="4">
        <v>13.36</v>
      </c>
      <c r="J84" s="4">
        <v>84.5</v>
      </c>
      <c r="K84" s="189">
        <v>85.12</v>
      </c>
    </row>
    <row r="85" spans="1:11">
      <c r="A85" s="19"/>
      <c r="B85" s="20"/>
      <c r="C85" s="21"/>
      <c r="D85" s="22" t="s">
        <v>26</v>
      </c>
      <c r="E85" s="3" t="s">
        <v>114</v>
      </c>
      <c r="F85" s="4">
        <v>200</v>
      </c>
      <c r="G85" s="4">
        <v>16.63</v>
      </c>
      <c r="H85" s="4">
        <v>16.37</v>
      </c>
      <c r="I85" s="4">
        <v>43.3</v>
      </c>
      <c r="J85" s="4">
        <v>387.2</v>
      </c>
      <c r="K85" s="200" t="s">
        <v>115</v>
      </c>
    </row>
    <row r="86" spans="1:11">
      <c r="A86" s="19"/>
      <c r="B86" s="20"/>
      <c r="C86" s="21"/>
      <c r="D86" s="22" t="s">
        <v>27</v>
      </c>
      <c r="E86" s="52"/>
      <c r="F86" s="4"/>
      <c r="G86" s="4"/>
      <c r="H86" s="4"/>
      <c r="I86" s="4"/>
      <c r="J86" s="4"/>
      <c r="K86" s="189"/>
    </row>
    <row r="87" spans="1:11">
      <c r="A87" s="19"/>
      <c r="B87" s="20"/>
      <c r="C87" s="21"/>
      <c r="D87" s="22" t="s">
        <v>28</v>
      </c>
      <c r="E87" s="52" t="s">
        <v>43</v>
      </c>
      <c r="F87" s="4">
        <v>200</v>
      </c>
      <c r="G87" s="4">
        <v>0.44</v>
      </c>
      <c r="H87" s="4">
        <v>0.02</v>
      </c>
      <c r="I87" s="4">
        <v>27.77</v>
      </c>
      <c r="J87" s="4">
        <v>113</v>
      </c>
      <c r="K87" s="189">
        <v>376.12</v>
      </c>
    </row>
    <row r="88" spans="1:11">
      <c r="A88" s="19"/>
      <c r="B88" s="20"/>
      <c r="C88" s="21"/>
      <c r="D88" s="22" t="s">
        <v>29</v>
      </c>
      <c r="E88" s="52"/>
      <c r="F88" s="4"/>
      <c r="G88" s="4"/>
      <c r="H88" s="4"/>
      <c r="I88" s="4"/>
      <c r="J88" s="4"/>
      <c r="K88" s="64"/>
    </row>
    <row r="89" spans="1:11">
      <c r="A89" s="19"/>
      <c r="B89" s="20"/>
      <c r="C89" s="21"/>
      <c r="D89" s="22" t="s">
        <v>30</v>
      </c>
      <c r="E89" s="3" t="s">
        <v>125</v>
      </c>
      <c r="F89" s="4">
        <v>40.5</v>
      </c>
      <c r="G89" s="4">
        <v>2.71</v>
      </c>
      <c r="H89" s="4">
        <v>0.49</v>
      </c>
      <c r="I89" s="4">
        <v>13.94</v>
      </c>
      <c r="J89" s="4">
        <v>74.2</v>
      </c>
      <c r="K89" s="65">
        <v>110.13</v>
      </c>
    </row>
    <row r="90" spans="1:11">
      <c r="A90" s="19"/>
      <c r="B90" s="20"/>
      <c r="C90" s="21"/>
      <c r="D90" s="12"/>
      <c r="E90" s="3"/>
      <c r="F90" s="4"/>
      <c r="G90" s="4"/>
      <c r="H90" s="4"/>
      <c r="I90" s="4"/>
      <c r="J90" s="4"/>
      <c r="K90" s="65"/>
    </row>
    <row r="91" spans="1:11">
      <c r="A91" s="19"/>
      <c r="B91" s="20"/>
      <c r="C91" s="21"/>
      <c r="D91" s="12"/>
      <c r="E91" s="3"/>
      <c r="F91" s="4"/>
      <c r="G91" s="4"/>
      <c r="H91" s="4"/>
      <c r="I91" s="4"/>
      <c r="J91" s="4"/>
      <c r="K91" s="65"/>
    </row>
    <row r="92" spans="1:11" s="36" customFormat="1" ht="14.4" thickBot="1">
      <c r="A92" s="74"/>
      <c r="B92" s="75"/>
      <c r="C92" s="76"/>
      <c r="D92" s="43" t="s">
        <v>31</v>
      </c>
      <c r="E92" s="77"/>
      <c r="F92" s="42">
        <f>SUM(F83:F91)</f>
        <v>700.5</v>
      </c>
      <c r="G92" s="42">
        <f t="shared" ref="G92:J92" si="13">SUM(G83:G91)</f>
        <v>25.41</v>
      </c>
      <c r="H92" s="42">
        <f t="shared" si="13"/>
        <v>25.58</v>
      </c>
      <c r="I92" s="42">
        <f t="shared" si="13"/>
        <v>103.36</v>
      </c>
      <c r="J92" s="88">
        <f t="shared" si="13"/>
        <v>742.44</v>
      </c>
      <c r="K92" s="78"/>
    </row>
    <row r="93" spans="1:11" s="36" customFormat="1" ht="14.4" thickTop="1" thickBot="1">
      <c r="A93" s="69">
        <f>A76</f>
        <v>1</v>
      </c>
      <c r="B93" s="70">
        <f>B76</f>
        <v>5</v>
      </c>
      <c r="C93" s="178" t="s">
        <v>4</v>
      </c>
      <c r="D93" s="179"/>
      <c r="E93" s="71"/>
      <c r="F93" s="72">
        <f>F82+F92</f>
        <v>1202.03</v>
      </c>
      <c r="G93" s="72">
        <f>G82+G92</f>
        <v>43.8</v>
      </c>
      <c r="H93" s="72">
        <f>H82+H92</f>
        <v>41.68</v>
      </c>
      <c r="I93" s="72">
        <f>I82+I92</f>
        <v>180.64</v>
      </c>
      <c r="J93" s="72">
        <f>J82+J92</f>
        <v>1234.9000000000001</v>
      </c>
      <c r="K93" s="73"/>
    </row>
    <row r="94" spans="1:11" ht="26.4">
      <c r="A94" s="16">
        <v>2</v>
      </c>
      <c r="B94" s="106">
        <v>1</v>
      </c>
      <c r="C94" s="109" t="s">
        <v>19</v>
      </c>
      <c r="D94" s="17" t="s">
        <v>20</v>
      </c>
      <c r="E94" s="3" t="s">
        <v>92</v>
      </c>
      <c r="F94" s="2">
        <v>250</v>
      </c>
      <c r="G94" s="2">
        <v>16.329999999999998</v>
      </c>
      <c r="H94" s="2">
        <v>18.21</v>
      </c>
      <c r="I94" s="2">
        <v>48.3</v>
      </c>
      <c r="J94" s="46">
        <v>416.4</v>
      </c>
      <c r="K94" s="120" t="s">
        <v>93</v>
      </c>
    </row>
    <row r="95" spans="1:11">
      <c r="A95" s="19"/>
      <c r="B95" s="108"/>
      <c r="C95" s="109"/>
      <c r="D95" s="22" t="s">
        <v>21</v>
      </c>
      <c r="E95" s="3" t="s">
        <v>60</v>
      </c>
      <c r="F95" s="4">
        <v>200</v>
      </c>
      <c r="G95" s="4">
        <v>0.02</v>
      </c>
      <c r="H95" s="4">
        <v>0.02</v>
      </c>
      <c r="I95" s="47">
        <v>7.49</v>
      </c>
      <c r="J95" s="47">
        <v>30.4</v>
      </c>
      <c r="K95" s="65">
        <v>300.08</v>
      </c>
    </row>
    <row r="96" spans="1:11">
      <c r="A96" s="19"/>
      <c r="B96" s="108"/>
      <c r="C96" s="109"/>
      <c r="D96" s="22" t="s">
        <v>54</v>
      </c>
      <c r="E96" s="3" t="s">
        <v>36</v>
      </c>
      <c r="F96" s="4">
        <v>50</v>
      </c>
      <c r="G96" s="4">
        <v>3.78</v>
      </c>
      <c r="H96" s="4">
        <v>0.4</v>
      </c>
      <c r="I96" s="4">
        <v>24.5</v>
      </c>
      <c r="J96" s="47">
        <v>117.06</v>
      </c>
      <c r="K96" s="65">
        <v>108.13</v>
      </c>
    </row>
    <row r="97" spans="1:11">
      <c r="A97" s="19"/>
      <c r="B97" s="108"/>
      <c r="C97" s="109"/>
      <c r="D97" s="22" t="s">
        <v>22</v>
      </c>
      <c r="E97" s="3"/>
      <c r="F97" s="4"/>
      <c r="G97" s="4"/>
      <c r="H97" s="4"/>
      <c r="I97" s="4"/>
      <c r="J97" s="4"/>
      <c r="K97" s="65"/>
    </row>
    <row r="98" spans="1:11">
      <c r="A98" s="19"/>
      <c r="B98" s="108"/>
      <c r="C98" s="109"/>
      <c r="D98" s="12" t="s">
        <v>38</v>
      </c>
      <c r="E98" s="3"/>
      <c r="F98" s="4"/>
      <c r="G98" s="4"/>
      <c r="H98" s="4"/>
      <c r="I98" s="4"/>
      <c r="J98" s="4"/>
      <c r="K98" s="65"/>
    </row>
    <row r="99" spans="1:11">
      <c r="A99" s="19"/>
      <c r="B99" s="108"/>
      <c r="C99" s="109"/>
      <c r="D99" s="12"/>
      <c r="E99" s="3"/>
      <c r="F99" s="4"/>
      <c r="G99" s="4"/>
      <c r="H99" s="4"/>
      <c r="I99" s="4"/>
      <c r="J99" s="4"/>
      <c r="K99" s="65"/>
    </row>
    <row r="100" spans="1:11" s="36" customFormat="1" ht="13.8">
      <c r="A100" s="32"/>
      <c r="B100" s="111"/>
      <c r="C100" s="112"/>
      <c r="D100" s="33" t="s">
        <v>31</v>
      </c>
      <c r="E100" s="34"/>
      <c r="F100" s="35">
        <f>SUM(F94:F99)</f>
        <v>500</v>
      </c>
      <c r="G100" s="35">
        <f t="shared" ref="G100:J100" si="14">SUM(G94:G99)</f>
        <v>20.13</v>
      </c>
      <c r="H100" s="35">
        <f t="shared" si="14"/>
        <v>18.63</v>
      </c>
      <c r="I100" s="35">
        <f t="shared" si="14"/>
        <v>80.289999999999992</v>
      </c>
      <c r="J100" s="49">
        <f t="shared" si="14"/>
        <v>563.8599999999999</v>
      </c>
      <c r="K100" s="121"/>
    </row>
    <row r="101" spans="1:11">
      <c r="A101" s="24">
        <f>A94</f>
        <v>2</v>
      </c>
      <c r="B101" s="114">
        <f>B94</f>
        <v>1</v>
      </c>
      <c r="C101" s="21" t="s">
        <v>23</v>
      </c>
      <c r="D101" s="22" t="s">
        <v>24</v>
      </c>
      <c r="E101" s="3" t="s">
        <v>66</v>
      </c>
      <c r="F101" s="4">
        <v>60</v>
      </c>
      <c r="G101" s="4">
        <v>1.39</v>
      </c>
      <c r="H101" s="4">
        <v>5.68</v>
      </c>
      <c r="I101" s="4">
        <v>8.73</v>
      </c>
      <c r="J101" s="4">
        <v>103.6</v>
      </c>
      <c r="K101" s="65">
        <v>32.08</v>
      </c>
    </row>
    <row r="102" spans="1:11">
      <c r="A102" s="19"/>
      <c r="B102" s="108"/>
      <c r="C102" s="109"/>
      <c r="D102" s="22" t="s">
        <v>25</v>
      </c>
      <c r="E102" s="3" t="s">
        <v>52</v>
      </c>
      <c r="F102" s="4">
        <v>200</v>
      </c>
      <c r="G102" s="4">
        <v>2.2599999999999998</v>
      </c>
      <c r="H102" s="4">
        <v>5.9</v>
      </c>
      <c r="I102" s="4">
        <v>17.41</v>
      </c>
      <c r="J102" s="4">
        <v>99.3</v>
      </c>
      <c r="K102" s="65">
        <v>47.08</v>
      </c>
    </row>
    <row r="103" spans="1:11">
      <c r="A103" s="19"/>
      <c r="B103" s="20"/>
      <c r="C103" s="21"/>
      <c r="D103" s="22" t="s">
        <v>26</v>
      </c>
      <c r="E103" s="3" t="s">
        <v>94</v>
      </c>
      <c r="F103" s="4">
        <v>100</v>
      </c>
      <c r="G103" s="4">
        <v>13.96</v>
      </c>
      <c r="H103" s="4">
        <v>9.65</v>
      </c>
      <c r="I103" s="4">
        <v>13.97</v>
      </c>
      <c r="J103" s="4">
        <v>173.27</v>
      </c>
      <c r="K103" s="65" t="s">
        <v>97</v>
      </c>
    </row>
    <row r="104" spans="1:11">
      <c r="A104" s="19"/>
      <c r="B104" s="20"/>
      <c r="C104" s="21"/>
      <c r="D104" s="22" t="s">
        <v>27</v>
      </c>
      <c r="E104" s="3" t="s">
        <v>116</v>
      </c>
      <c r="F104" s="4">
        <v>150</v>
      </c>
      <c r="G104" s="4">
        <v>8.73</v>
      </c>
      <c r="H104" s="4">
        <v>5.43</v>
      </c>
      <c r="I104" s="4">
        <v>45</v>
      </c>
      <c r="J104" s="4">
        <v>263.8</v>
      </c>
      <c r="K104" s="65">
        <v>219.08</v>
      </c>
    </row>
    <row r="105" spans="1:11">
      <c r="A105" s="19"/>
      <c r="B105" s="20"/>
      <c r="C105" s="21"/>
      <c r="D105" s="22" t="s">
        <v>28</v>
      </c>
      <c r="E105" s="3" t="s">
        <v>68</v>
      </c>
      <c r="F105" s="4">
        <v>180</v>
      </c>
      <c r="G105" s="4">
        <v>0.4</v>
      </c>
      <c r="H105" s="4">
        <v>0.02</v>
      </c>
      <c r="I105" s="4">
        <v>24.98</v>
      </c>
      <c r="J105" s="4">
        <v>101.7</v>
      </c>
      <c r="K105" s="65">
        <v>376.12</v>
      </c>
    </row>
    <row r="106" spans="1:11">
      <c r="A106" s="19"/>
      <c r="B106" s="20"/>
      <c r="C106" s="21"/>
      <c r="D106" s="48" t="s">
        <v>29</v>
      </c>
      <c r="E106" s="3" t="s">
        <v>36</v>
      </c>
      <c r="F106" s="4">
        <v>25</v>
      </c>
      <c r="G106" s="4">
        <v>1.9</v>
      </c>
      <c r="H106" s="4">
        <v>0.2</v>
      </c>
      <c r="I106" s="4">
        <v>12.3</v>
      </c>
      <c r="J106" s="4">
        <v>58.8</v>
      </c>
      <c r="K106" s="65">
        <v>108.13</v>
      </c>
    </row>
    <row r="107" spans="1:11">
      <c r="A107" s="19"/>
      <c r="B107" s="20"/>
      <c r="C107" s="21"/>
      <c r="D107" s="48" t="s">
        <v>30</v>
      </c>
      <c r="E107" s="3"/>
      <c r="F107" s="5"/>
      <c r="G107" s="4"/>
      <c r="H107" s="5"/>
      <c r="I107" s="4"/>
      <c r="J107" s="4"/>
      <c r="K107" s="65"/>
    </row>
    <row r="108" spans="1:11">
      <c r="A108" s="19"/>
      <c r="B108" s="20"/>
      <c r="C108" s="21"/>
      <c r="D108" s="12"/>
      <c r="E108" s="3"/>
      <c r="F108" s="4"/>
      <c r="G108" s="4"/>
      <c r="H108" s="4"/>
      <c r="I108" s="4"/>
      <c r="J108" s="4"/>
      <c r="K108" s="65"/>
    </row>
    <row r="109" spans="1:11">
      <c r="A109" s="19"/>
      <c r="B109" s="20"/>
      <c r="C109" s="21"/>
      <c r="D109" s="12"/>
      <c r="E109" s="3"/>
      <c r="F109" s="4"/>
      <c r="G109" s="4"/>
      <c r="H109" s="4"/>
      <c r="I109" s="4"/>
      <c r="J109" s="4"/>
      <c r="K109" s="65"/>
    </row>
    <row r="110" spans="1:11" s="36" customFormat="1" ht="14.4" thickBot="1">
      <c r="A110" s="74"/>
      <c r="B110" s="75"/>
      <c r="C110" s="76"/>
      <c r="D110" s="43" t="s">
        <v>31</v>
      </c>
      <c r="E110" s="44"/>
      <c r="F110" s="89">
        <f>F101+F102+F103+F104+F105+F106</f>
        <v>715</v>
      </c>
      <c r="G110" s="88">
        <f t="shared" ref="G110:J110" si="15">G101+G102+G103+G104+G105+G106</f>
        <v>28.639999999999997</v>
      </c>
      <c r="H110" s="88">
        <f t="shared" si="15"/>
        <v>26.88</v>
      </c>
      <c r="I110" s="88">
        <f t="shared" si="15"/>
        <v>122.39</v>
      </c>
      <c r="J110" s="88">
        <f t="shared" si="15"/>
        <v>800.47</v>
      </c>
      <c r="K110" s="78"/>
    </row>
    <row r="111" spans="1:11" s="36" customFormat="1" ht="14.4" thickTop="1" thickBot="1">
      <c r="A111" s="96">
        <f>A94</f>
        <v>2</v>
      </c>
      <c r="B111" s="97">
        <f>B94</f>
        <v>1</v>
      </c>
      <c r="C111" s="173" t="s">
        <v>4</v>
      </c>
      <c r="D111" s="174"/>
      <c r="E111" s="95"/>
      <c r="F111" s="90">
        <f>F100+F110</f>
        <v>1215</v>
      </c>
      <c r="G111" s="90">
        <f t="shared" ref="G111:I111" si="16">G100+G110</f>
        <v>48.769999999999996</v>
      </c>
      <c r="H111" s="90">
        <f t="shared" si="16"/>
        <v>45.51</v>
      </c>
      <c r="I111" s="90">
        <f t="shared" si="16"/>
        <v>202.68</v>
      </c>
      <c r="J111" s="90">
        <f>J100+J110</f>
        <v>1364.33</v>
      </c>
      <c r="K111" s="91"/>
    </row>
    <row r="112" spans="1:11" ht="13.8" thickTop="1">
      <c r="A112" s="26">
        <v>2</v>
      </c>
      <c r="B112" s="108">
        <v>2</v>
      </c>
      <c r="C112" s="109" t="s">
        <v>19</v>
      </c>
      <c r="D112" s="23" t="s">
        <v>20</v>
      </c>
      <c r="E112" s="40" t="s">
        <v>74</v>
      </c>
      <c r="F112" s="4">
        <v>206</v>
      </c>
      <c r="G112" s="4">
        <v>15.5</v>
      </c>
      <c r="H112" s="4">
        <v>14</v>
      </c>
      <c r="I112" s="4">
        <v>32.5</v>
      </c>
      <c r="J112" s="4">
        <v>349.23</v>
      </c>
      <c r="K112" s="122" t="s">
        <v>117</v>
      </c>
    </row>
    <row r="113" spans="1:11">
      <c r="A113" s="26"/>
      <c r="B113" s="108"/>
      <c r="C113" s="109"/>
      <c r="D113" s="22" t="s">
        <v>21</v>
      </c>
      <c r="E113" s="3" t="s">
        <v>44</v>
      </c>
      <c r="F113" s="4">
        <v>200</v>
      </c>
      <c r="G113" s="4">
        <v>0.02</v>
      </c>
      <c r="H113" s="4">
        <v>0.02</v>
      </c>
      <c r="I113" s="4">
        <v>7.49</v>
      </c>
      <c r="J113" s="4">
        <v>30.4</v>
      </c>
      <c r="K113" s="65" t="s">
        <v>73</v>
      </c>
    </row>
    <row r="114" spans="1:11">
      <c r="A114" s="26"/>
      <c r="B114" s="108"/>
      <c r="C114" s="109"/>
      <c r="D114" s="22" t="s">
        <v>54</v>
      </c>
      <c r="E114" s="3" t="s">
        <v>37</v>
      </c>
      <c r="F114" s="4">
        <v>44.15</v>
      </c>
      <c r="G114" s="4">
        <v>3.3</v>
      </c>
      <c r="H114" s="4">
        <v>0.52</v>
      </c>
      <c r="I114" s="4">
        <v>21.5</v>
      </c>
      <c r="J114" s="4">
        <v>102.5</v>
      </c>
      <c r="K114" s="65" t="s">
        <v>69</v>
      </c>
    </row>
    <row r="115" spans="1:11">
      <c r="A115" s="26"/>
      <c r="B115" s="108"/>
      <c r="C115" s="109"/>
      <c r="D115" s="22" t="s">
        <v>22</v>
      </c>
      <c r="E115" s="3"/>
      <c r="F115" s="4"/>
      <c r="G115" s="4"/>
      <c r="H115" s="4"/>
      <c r="I115" s="4"/>
      <c r="J115" s="4"/>
      <c r="K115" s="65"/>
    </row>
    <row r="116" spans="1:11">
      <c r="A116" s="26"/>
      <c r="B116" s="108"/>
      <c r="C116" s="109"/>
      <c r="D116" s="12" t="s">
        <v>38</v>
      </c>
      <c r="E116" s="3" t="s">
        <v>71</v>
      </c>
      <c r="F116" s="4">
        <v>50</v>
      </c>
      <c r="G116" s="4">
        <v>1.5</v>
      </c>
      <c r="H116" s="4">
        <v>1.5</v>
      </c>
      <c r="I116" s="4">
        <v>27</v>
      </c>
      <c r="J116" s="4">
        <v>133.5</v>
      </c>
      <c r="K116" s="65" t="s">
        <v>72</v>
      </c>
    </row>
    <row r="117" spans="1:11" s="36" customFormat="1" ht="13.8">
      <c r="A117" s="39"/>
      <c r="B117" s="111"/>
      <c r="C117" s="112"/>
      <c r="D117" s="33" t="s">
        <v>31</v>
      </c>
      <c r="E117" s="34"/>
      <c r="F117" s="35">
        <f>SUM(F112:F116)</f>
        <v>500.15</v>
      </c>
      <c r="G117" s="35">
        <f t="shared" ref="G117:J117" si="17">SUM(G112:G116)</f>
        <v>20.32</v>
      </c>
      <c r="H117" s="35">
        <f t="shared" si="17"/>
        <v>16.04</v>
      </c>
      <c r="I117" s="35">
        <f t="shared" si="17"/>
        <v>88.490000000000009</v>
      </c>
      <c r="J117" s="35">
        <f t="shared" si="17"/>
        <v>615.63</v>
      </c>
      <c r="K117" s="121"/>
    </row>
    <row r="118" spans="1:11">
      <c r="A118" s="25">
        <f>A112</f>
        <v>2</v>
      </c>
      <c r="B118" s="114">
        <f>B112</f>
        <v>2</v>
      </c>
      <c r="C118" s="21" t="s">
        <v>23</v>
      </c>
      <c r="D118" s="22" t="s">
        <v>24</v>
      </c>
      <c r="E118" s="3" t="s">
        <v>98</v>
      </c>
      <c r="F118" s="4">
        <v>60</v>
      </c>
      <c r="G118" s="4">
        <v>1.85</v>
      </c>
      <c r="H118" s="4">
        <v>6.05</v>
      </c>
      <c r="I118" s="4">
        <v>12.7</v>
      </c>
      <c r="J118" s="4">
        <v>95.2</v>
      </c>
      <c r="K118" s="65">
        <v>23.08</v>
      </c>
    </row>
    <row r="119" spans="1:11">
      <c r="A119" s="26"/>
      <c r="B119" s="108"/>
      <c r="C119" s="109"/>
      <c r="D119" s="22" t="s">
        <v>25</v>
      </c>
      <c r="E119" s="3" t="s">
        <v>53</v>
      </c>
      <c r="F119" s="4">
        <v>200</v>
      </c>
      <c r="G119" s="4">
        <v>6.98</v>
      </c>
      <c r="H119" s="4">
        <v>5.57</v>
      </c>
      <c r="I119" s="4">
        <v>17.71</v>
      </c>
      <c r="J119" s="4">
        <v>136.80000000000001</v>
      </c>
      <c r="K119" s="65" t="s">
        <v>75</v>
      </c>
    </row>
    <row r="120" spans="1:11">
      <c r="A120" s="26"/>
      <c r="B120" s="20"/>
      <c r="C120" s="21"/>
      <c r="D120" s="22" t="s">
        <v>26</v>
      </c>
      <c r="E120" s="3" t="s">
        <v>118</v>
      </c>
      <c r="F120" s="4">
        <v>90</v>
      </c>
      <c r="G120" s="4">
        <v>8.1</v>
      </c>
      <c r="H120" s="4">
        <v>11.8</v>
      </c>
      <c r="I120" s="4">
        <v>9.76</v>
      </c>
      <c r="J120" s="4">
        <v>175.8</v>
      </c>
      <c r="K120" s="65" t="s">
        <v>120</v>
      </c>
    </row>
    <row r="121" spans="1:11">
      <c r="A121" s="26"/>
      <c r="B121" s="20"/>
      <c r="C121" s="21"/>
      <c r="D121" s="22" t="s">
        <v>27</v>
      </c>
      <c r="E121" s="3" t="s">
        <v>67</v>
      </c>
      <c r="F121" s="4">
        <v>170</v>
      </c>
      <c r="G121" s="4">
        <v>4.01</v>
      </c>
      <c r="H121" s="4">
        <v>6.85</v>
      </c>
      <c r="I121" s="4">
        <v>36.72</v>
      </c>
      <c r="J121" s="4">
        <v>224.6</v>
      </c>
      <c r="K121" s="65">
        <v>415.13</v>
      </c>
    </row>
    <row r="122" spans="1:11">
      <c r="A122" s="26"/>
      <c r="B122" s="20"/>
      <c r="C122" s="21"/>
      <c r="D122" s="22" t="s">
        <v>28</v>
      </c>
      <c r="E122" s="3" t="s">
        <v>119</v>
      </c>
      <c r="F122" s="4">
        <v>200</v>
      </c>
      <c r="G122" s="4">
        <v>0.45</v>
      </c>
      <c r="H122" s="4">
        <v>0.02</v>
      </c>
      <c r="I122" s="4">
        <v>27.77</v>
      </c>
      <c r="J122" s="4">
        <v>113</v>
      </c>
      <c r="K122" s="65">
        <v>376.06</v>
      </c>
    </row>
    <row r="123" spans="1:11">
      <c r="A123" s="26"/>
      <c r="B123" s="20"/>
      <c r="C123" s="21"/>
      <c r="D123" s="22" t="s">
        <v>29</v>
      </c>
      <c r="E123" s="3" t="s">
        <v>36</v>
      </c>
      <c r="F123" s="4">
        <v>43.11</v>
      </c>
      <c r="G123" s="4">
        <v>3.27</v>
      </c>
      <c r="H123" s="4">
        <v>0.34</v>
      </c>
      <c r="I123" s="4">
        <v>21.16</v>
      </c>
      <c r="J123" s="4">
        <v>101.1</v>
      </c>
      <c r="K123" s="65" t="s">
        <v>69</v>
      </c>
    </row>
    <row r="124" spans="1:11">
      <c r="A124" s="26"/>
      <c r="B124" s="20"/>
      <c r="C124" s="21"/>
      <c r="D124" s="22" t="s">
        <v>30</v>
      </c>
      <c r="E124" s="3"/>
      <c r="F124" s="4"/>
      <c r="G124" s="4"/>
      <c r="H124" s="4"/>
      <c r="I124" s="4"/>
      <c r="J124" s="4"/>
      <c r="K124" s="65"/>
    </row>
    <row r="125" spans="1:11">
      <c r="A125" s="26"/>
      <c r="B125" s="20"/>
      <c r="C125" s="21"/>
      <c r="D125" s="12"/>
      <c r="E125" s="3"/>
      <c r="F125" s="4"/>
      <c r="G125" s="4"/>
      <c r="H125" s="4"/>
      <c r="I125" s="4"/>
      <c r="J125" s="4"/>
      <c r="K125" s="65"/>
    </row>
    <row r="126" spans="1:11">
      <c r="A126" s="26"/>
      <c r="B126" s="20"/>
      <c r="C126" s="21"/>
      <c r="D126" s="12"/>
      <c r="E126" s="3"/>
      <c r="F126" s="4"/>
      <c r="G126" s="4"/>
      <c r="H126" s="4"/>
      <c r="I126" s="4"/>
      <c r="J126" s="4"/>
      <c r="K126" s="65"/>
    </row>
    <row r="127" spans="1:11" s="36" customFormat="1" ht="14.4" thickBot="1">
      <c r="A127" s="98"/>
      <c r="B127" s="75"/>
      <c r="C127" s="76"/>
      <c r="D127" s="43" t="s">
        <v>31</v>
      </c>
      <c r="E127" s="44"/>
      <c r="F127" s="42">
        <f>SUM(F118:F126)</f>
        <v>763.11</v>
      </c>
      <c r="G127" s="42">
        <f t="shared" ref="G127:J127" si="18">SUM(G118:G126)</f>
        <v>24.659999999999997</v>
      </c>
      <c r="H127" s="42">
        <f t="shared" si="18"/>
        <v>30.630000000000003</v>
      </c>
      <c r="I127" s="42">
        <f t="shared" si="18"/>
        <v>125.82</v>
      </c>
      <c r="J127" s="42">
        <f t="shared" si="18"/>
        <v>846.5</v>
      </c>
      <c r="K127" s="78"/>
    </row>
    <row r="128" spans="1:11" s="36" customFormat="1" ht="14.4" thickTop="1" thickBot="1">
      <c r="A128" s="97">
        <f>A112</f>
        <v>2</v>
      </c>
      <c r="B128" s="97">
        <f>B112</f>
        <v>2</v>
      </c>
      <c r="C128" s="173" t="s">
        <v>4</v>
      </c>
      <c r="D128" s="174"/>
      <c r="E128" s="95"/>
      <c r="F128" s="90">
        <f>F117+F127</f>
        <v>1263.26</v>
      </c>
      <c r="G128" s="90">
        <f t="shared" ref="G128:J128" si="19">G117+G127</f>
        <v>44.98</v>
      </c>
      <c r="H128" s="90">
        <f t="shared" si="19"/>
        <v>46.67</v>
      </c>
      <c r="I128" s="90">
        <f t="shared" si="19"/>
        <v>214.31</v>
      </c>
      <c r="J128" s="90">
        <f t="shared" si="19"/>
        <v>1462.13</v>
      </c>
      <c r="K128" s="91"/>
    </row>
    <row r="129" spans="1:12" ht="27" thickTop="1">
      <c r="A129" s="19">
        <v>2</v>
      </c>
      <c r="B129" s="108">
        <v>3</v>
      </c>
      <c r="C129" s="109" t="s">
        <v>19</v>
      </c>
      <c r="D129" s="23" t="s">
        <v>20</v>
      </c>
      <c r="E129" s="18" t="s">
        <v>77</v>
      </c>
      <c r="F129" s="41">
        <v>277</v>
      </c>
      <c r="G129" s="123">
        <v>16.46</v>
      </c>
      <c r="H129" s="123">
        <v>19</v>
      </c>
      <c r="I129" s="41">
        <v>50.93</v>
      </c>
      <c r="J129" s="123">
        <v>445.65</v>
      </c>
      <c r="K129" s="124" t="s">
        <v>121</v>
      </c>
    </row>
    <row r="130" spans="1:12">
      <c r="A130" s="19"/>
      <c r="B130" s="108"/>
      <c r="C130" s="109"/>
      <c r="D130" s="22" t="s">
        <v>21</v>
      </c>
      <c r="E130" s="3" t="s">
        <v>60</v>
      </c>
      <c r="F130" s="4">
        <v>200</v>
      </c>
      <c r="G130" s="4">
        <v>0.02</v>
      </c>
      <c r="H130" s="4">
        <v>0.02</v>
      </c>
      <c r="I130" s="47">
        <v>15</v>
      </c>
      <c r="J130" s="47">
        <v>60</v>
      </c>
      <c r="K130" s="65">
        <v>300.08</v>
      </c>
    </row>
    <row r="131" spans="1:12">
      <c r="A131" s="19"/>
      <c r="B131" s="108"/>
      <c r="C131" s="109"/>
      <c r="D131" s="22" t="s">
        <v>54</v>
      </c>
      <c r="E131" s="3" t="s">
        <v>36</v>
      </c>
      <c r="F131" s="4">
        <v>24.3</v>
      </c>
      <c r="G131" s="4">
        <v>1.82</v>
      </c>
      <c r="H131" s="4">
        <v>0.2</v>
      </c>
      <c r="I131" s="4">
        <v>11.81</v>
      </c>
      <c r="J131" s="47">
        <v>56.4</v>
      </c>
      <c r="K131" s="65">
        <v>108.13</v>
      </c>
    </row>
    <row r="132" spans="1:12">
      <c r="A132" s="19"/>
      <c r="B132" s="108"/>
      <c r="C132" s="109"/>
      <c r="D132" s="22" t="s">
        <v>22</v>
      </c>
      <c r="E132" s="3"/>
      <c r="F132" s="4"/>
      <c r="G132" s="4"/>
      <c r="H132" s="4"/>
      <c r="I132" s="4"/>
      <c r="J132" s="5"/>
      <c r="K132" s="65"/>
    </row>
    <row r="133" spans="1:12">
      <c r="A133" s="19"/>
      <c r="B133" s="108"/>
      <c r="C133" s="109"/>
      <c r="D133" s="12" t="s">
        <v>38</v>
      </c>
      <c r="E133" s="3"/>
      <c r="F133" s="4"/>
      <c r="G133" s="4"/>
      <c r="H133" s="47"/>
      <c r="I133" s="4"/>
      <c r="J133" s="5"/>
      <c r="K133" s="125"/>
    </row>
    <row r="134" spans="1:12">
      <c r="A134" s="19"/>
      <c r="B134" s="108"/>
      <c r="C134" s="109"/>
      <c r="D134" s="12"/>
      <c r="E134" s="3"/>
      <c r="F134" s="4"/>
      <c r="G134" s="4"/>
      <c r="H134" s="4"/>
      <c r="I134" s="4"/>
      <c r="J134" s="4"/>
      <c r="K134" s="65"/>
    </row>
    <row r="135" spans="1:12" s="36" customFormat="1" ht="13.8">
      <c r="A135" s="32"/>
      <c r="B135" s="111"/>
      <c r="C135" s="112"/>
      <c r="D135" s="33" t="s">
        <v>31</v>
      </c>
      <c r="E135" s="34"/>
      <c r="F135" s="35">
        <f>SUM(F129:F134)</f>
        <v>501.3</v>
      </c>
      <c r="G135" s="35">
        <f t="shared" ref="G135:J135" si="20">SUM(G129:G134)</f>
        <v>18.3</v>
      </c>
      <c r="H135" s="35">
        <f t="shared" si="20"/>
        <v>19.22</v>
      </c>
      <c r="I135" s="35">
        <f t="shared" si="20"/>
        <v>77.740000000000009</v>
      </c>
      <c r="J135" s="35">
        <f t="shared" si="20"/>
        <v>562.04999999999995</v>
      </c>
      <c r="K135" s="121"/>
    </row>
    <row r="136" spans="1:12">
      <c r="A136" s="24">
        <f>A129</f>
        <v>2</v>
      </c>
      <c r="B136" s="114">
        <f>B129</f>
        <v>3</v>
      </c>
      <c r="C136" s="21" t="s">
        <v>23</v>
      </c>
      <c r="D136" s="22" t="s">
        <v>24</v>
      </c>
      <c r="E136" s="3" t="s">
        <v>48</v>
      </c>
      <c r="F136" s="4">
        <v>60</v>
      </c>
      <c r="G136" s="4">
        <v>1.96</v>
      </c>
      <c r="H136" s="4">
        <v>6.08</v>
      </c>
      <c r="I136" s="4">
        <v>4.99</v>
      </c>
      <c r="J136" s="4">
        <v>83.54</v>
      </c>
      <c r="K136" s="65">
        <v>1.08</v>
      </c>
    </row>
    <row r="137" spans="1:12">
      <c r="A137" s="19"/>
      <c r="B137" s="20"/>
      <c r="C137" s="21"/>
      <c r="D137" s="22" t="s">
        <v>25</v>
      </c>
      <c r="E137" s="3" t="s">
        <v>49</v>
      </c>
      <c r="F137" s="4">
        <v>200</v>
      </c>
      <c r="G137" s="4">
        <v>1.56</v>
      </c>
      <c r="H137" s="4">
        <v>6.86</v>
      </c>
      <c r="I137" s="4">
        <v>8.2200000000000006</v>
      </c>
      <c r="J137" s="4">
        <v>93.5</v>
      </c>
      <c r="K137" s="65">
        <v>63.08</v>
      </c>
    </row>
    <row r="138" spans="1:12">
      <c r="A138" s="19"/>
      <c r="B138" s="20"/>
      <c r="C138" s="21"/>
      <c r="D138" s="22" t="s">
        <v>26</v>
      </c>
      <c r="E138" s="3" t="s">
        <v>100</v>
      </c>
      <c r="F138" s="4">
        <v>90</v>
      </c>
      <c r="G138" s="4">
        <v>9.6999999999999993</v>
      </c>
      <c r="H138" s="4">
        <v>6.52</v>
      </c>
      <c r="I138" s="4">
        <v>8.3699999999999992</v>
      </c>
      <c r="J138" s="4">
        <v>139</v>
      </c>
      <c r="K138" s="65">
        <v>491.22</v>
      </c>
      <c r="L138" s="6"/>
    </row>
    <row r="139" spans="1:12">
      <c r="A139" s="19"/>
      <c r="B139" s="20"/>
      <c r="C139" s="21"/>
      <c r="D139" s="22" t="s">
        <v>27</v>
      </c>
      <c r="E139" s="3" t="s">
        <v>40</v>
      </c>
      <c r="F139" s="4">
        <v>150</v>
      </c>
      <c r="G139" s="4">
        <v>5.87</v>
      </c>
      <c r="H139" s="4">
        <v>6.06</v>
      </c>
      <c r="I139" s="4">
        <v>27.3</v>
      </c>
      <c r="J139" s="4">
        <v>160.5</v>
      </c>
      <c r="K139" s="65" t="s">
        <v>122</v>
      </c>
      <c r="L139" s="6"/>
    </row>
    <row r="140" spans="1:12">
      <c r="A140" s="19"/>
      <c r="B140" s="20"/>
      <c r="C140" s="21"/>
      <c r="D140" s="22" t="s">
        <v>28</v>
      </c>
      <c r="E140" s="3" t="s">
        <v>46</v>
      </c>
      <c r="F140" s="4">
        <v>200</v>
      </c>
      <c r="G140" s="4">
        <v>0.94</v>
      </c>
      <c r="H140" s="4">
        <v>0.02</v>
      </c>
      <c r="I140" s="4">
        <v>28.8</v>
      </c>
      <c r="J140" s="4">
        <v>113</v>
      </c>
      <c r="K140" s="65">
        <v>376.12</v>
      </c>
    </row>
    <row r="141" spans="1:12">
      <c r="A141" s="19"/>
      <c r="B141" s="20"/>
      <c r="C141" s="21"/>
      <c r="D141" s="22" t="s">
        <v>29</v>
      </c>
      <c r="E141" s="3" t="s">
        <v>36</v>
      </c>
      <c r="F141" s="4">
        <v>30</v>
      </c>
      <c r="G141" s="4">
        <v>2.2799999999999998</v>
      </c>
      <c r="H141" s="4">
        <v>0.24</v>
      </c>
      <c r="I141" s="4">
        <v>14.76</v>
      </c>
      <c r="J141" s="4">
        <v>70.5</v>
      </c>
      <c r="K141" s="65">
        <v>108.13</v>
      </c>
    </row>
    <row r="142" spans="1:12">
      <c r="A142" s="19"/>
      <c r="B142" s="20"/>
      <c r="C142" s="21"/>
      <c r="D142" s="22" t="s">
        <v>30</v>
      </c>
      <c r="E142" s="3" t="s">
        <v>125</v>
      </c>
      <c r="F142" s="4">
        <v>25.5</v>
      </c>
      <c r="G142" s="4">
        <v>1.72</v>
      </c>
      <c r="H142" s="4">
        <v>0.31</v>
      </c>
      <c r="I142" s="4">
        <v>8.84</v>
      </c>
      <c r="J142" s="4">
        <v>47.1</v>
      </c>
      <c r="K142" s="65">
        <v>110.13</v>
      </c>
    </row>
    <row r="143" spans="1:12">
      <c r="A143" s="19"/>
      <c r="B143" s="20"/>
      <c r="C143" s="21"/>
      <c r="D143" s="12"/>
      <c r="E143" s="3"/>
      <c r="F143" s="4"/>
      <c r="G143" s="4"/>
      <c r="H143" s="4"/>
      <c r="I143" s="4"/>
      <c r="J143" s="4"/>
      <c r="K143" s="65"/>
    </row>
    <row r="144" spans="1:12">
      <c r="A144" s="19"/>
      <c r="B144" s="20"/>
      <c r="C144" s="21"/>
      <c r="D144" s="12"/>
      <c r="E144" s="3"/>
      <c r="F144" s="4"/>
      <c r="G144" s="4"/>
      <c r="H144" s="4"/>
      <c r="I144" s="4"/>
      <c r="J144" s="4"/>
      <c r="K144" s="65"/>
    </row>
    <row r="145" spans="1:11" s="36" customFormat="1" ht="14.4" thickBot="1">
      <c r="A145" s="74"/>
      <c r="B145" s="75"/>
      <c r="C145" s="76"/>
      <c r="D145" s="43" t="s">
        <v>31</v>
      </c>
      <c r="E145" s="44"/>
      <c r="F145" s="87">
        <f>SUM(F136:F144)</f>
        <v>755.5</v>
      </c>
      <c r="G145" s="87">
        <f t="shared" ref="G145:J145" si="21">SUM(G136:G144)</f>
        <v>24.03</v>
      </c>
      <c r="H145" s="87">
        <f t="shared" si="21"/>
        <v>26.089999999999996</v>
      </c>
      <c r="I145" s="88">
        <f t="shared" si="21"/>
        <v>101.28</v>
      </c>
      <c r="J145" s="88">
        <f t="shared" si="21"/>
        <v>707.14</v>
      </c>
      <c r="K145" s="78"/>
    </row>
    <row r="146" spans="1:11" s="36" customFormat="1" ht="14.4" thickTop="1" thickBot="1">
      <c r="A146" s="96">
        <f>A129</f>
        <v>2</v>
      </c>
      <c r="B146" s="97">
        <f>B129</f>
        <v>3</v>
      </c>
      <c r="C146" s="173" t="s">
        <v>4</v>
      </c>
      <c r="D146" s="174"/>
      <c r="E146" s="95"/>
      <c r="F146" s="90">
        <f>F135+F145</f>
        <v>1256.8</v>
      </c>
      <c r="G146" s="90">
        <f t="shared" ref="G146:J146" si="22">G135+G145</f>
        <v>42.33</v>
      </c>
      <c r="H146" s="90">
        <f t="shared" si="22"/>
        <v>45.309999999999995</v>
      </c>
      <c r="I146" s="90">
        <f t="shared" si="22"/>
        <v>179.02</v>
      </c>
      <c r="J146" s="90">
        <f t="shared" si="22"/>
        <v>1269.19</v>
      </c>
      <c r="K146" s="91"/>
    </row>
    <row r="147" spans="1:11" ht="25.5" customHeight="1" thickTop="1">
      <c r="A147" s="107">
        <v>2</v>
      </c>
      <c r="B147" s="108">
        <v>4</v>
      </c>
      <c r="C147" s="109" t="s">
        <v>19</v>
      </c>
      <c r="D147" s="23" t="s">
        <v>20</v>
      </c>
      <c r="E147" s="3" t="s">
        <v>123</v>
      </c>
      <c r="F147" s="41">
        <v>275</v>
      </c>
      <c r="G147" s="41">
        <v>12.08</v>
      </c>
      <c r="H147" s="41">
        <v>14.47</v>
      </c>
      <c r="I147" s="41">
        <v>60.33</v>
      </c>
      <c r="J147" s="123">
        <v>462.3</v>
      </c>
      <c r="K147" s="126" t="s">
        <v>124</v>
      </c>
    </row>
    <row r="148" spans="1:11">
      <c r="A148" s="107"/>
      <c r="B148" s="108"/>
      <c r="C148" s="109"/>
      <c r="D148" s="22" t="s">
        <v>21</v>
      </c>
      <c r="E148" s="3" t="s">
        <v>78</v>
      </c>
      <c r="F148" s="4">
        <v>200</v>
      </c>
      <c r="G148" s="4">
        <v>3.2</v>
      </c>
      <c r="H148" s="4">
        <v>2.7</v>
      </c>
      <c r="I148" s="4">
        <v>15.9</v>
      </c>
      <c r="J148" s="4">
        <v>79</v>
      </c>
      <c r="K148" s="65" t="s">
        <v>79</v>
      </c>
    </row>
    <row r="149" spans="1:11">
      <c r="A149" s="107"/>
      <c r="B149" s="108"/>
      <c r="C149" s="109"/>
      <c r="D149" s="22" t="s">
        <v>54</v>
      </c>
      <c r="E149" s="3" t="s">
        <v>36</v>
      </c>
      <c r="F149" s="4">
        <v>26.85</v>
      </c>
      <c r="G149" s="4">
        <v>2.0499999999999998</v>
      </c>
      <c r="H149" s="4">
        <v>0.22</v>
      </c>
      <c r="I149" s="4">
        <v>13.28</v>
      </c>
      <c r="J149" s="4">
        <v>63.5</v>
      </c>
      <c r="K149" s="65">
        <v>108.13</v>
      </c>
    </row>
    <row r="150" spans="1:11">
      <c r="A150" s="107"/>
      <c r="B150" s="108"/>
      <c r="C150" s="109"/>
      <c r="D150" s="22" t="s">
        <v>22</v>
      </c>
      <c r="E150" s="3"/>
      <c r="F150" s="4"/>
      <c r="G150" s="4"/>
      <c r="H150" s="4"/>
      <c r="I150" s="4"/>
      <c r="J150" s="47"/>
      <c r="K150" s="65"/>
    </row>
    <row r="151" spans="1:11">
      <c r="A151" s="107"/>
      <c r="B151" s="108"/>
      <c r="C151" s="109"/>
      <c r="D151" s="12" t="s">
        <v>38</v>
      </c>
      <c r="E151" s="3"/>
      <c r="F151" s="4"/>
      <c r="G151" s="4"/>
      <c r="H151" s="4"/>
      <c r="I151" s="4"/>
      <c r="J151" s="4"/>
      <c r="K151" s="65"/>
    </row>
    <row r="152" spans="1:11">
      <c r="A152" s="107"/>
      <c r="B152" s="108"/>
      <c r="C152" s="109"/>
      <c r="D152" s="12"/>
      <c r="E152" s="3"/>
      <c r="F152" s="4"/>
      <c r="G152" s="4"/>
      <c r="H152" s="4"/>
      <c r="I152" s="4"/>
      <c r="J152" s="4"/>
      <c r="K152" s="65"/>
    </row>
    <row r="153" spans="1:11" s="36" customFormat="1" ht="13.8">
      <c r="A153" s="110"/>
      <c r="B153" s="111"/>
      <c r="C153" s="112"/>
      <c r="D153" s="33" t="s">
        <v>31</v>
      </c>
      <c r="E153" s="34"/>
      <c r="F153" s="35">
        <f>SUM(F147:F152)</f>
        <v>501.85</v>
      </c>
      <c r="G153" s="35">
        <f t="shared" ref="G153:J153" si="23">SUM(G147:G152)</f>
        <v>17.330000000000002</v>
      </c>
      <c r="H153" s="35">
        <f t="shared" si="23"/>
        <v>17.39</v>
      </c>
      <c r="I153" s="35">
        <f t="shared" si="23"/>
        <v>89.51</v>
      </c>
      <c r="J153" s="49">
        <f t="shared" si="23"/>
        <v>604.79999999999995</v>
      </c>
      <c r="K153" s="121"/>
    </row>
    <row r="154" spans="1:11">
      <c r="A154" s="113">
        <f>A147</f>
        <v>2</v>
      </c>
      <c r="B154" s="114">
        <f>B147</f>
        <v>4</v>
      </c>
      <c r="C154" s="21" t="s">
        <v>23</v>
      </c>
      <c r="D154" s="22" t="s">
        <v>24</v>
      </c>
      <c r="E154" s="3" t="s">
        <v>126</v>
      </c>
      <c r="F154" s="4">
        <v>70</v>
      </c>
      <c r="G154" s="4">
        <v>1.46</v>
      </c>
      <c r="H154" s="4">
        <v>3.75</v>
      </c>
      <c r="I154" s="4">
        <v>11.4</v>
      </c>
      <c r="J154" s="4">
        <v>85.2</v>
      </c>
      <c r="K154" s="65" t="s">
        <v>83</v>
      </c>
    </row>
    <row r="155" spans="1:11">
      <c r="A155" s="19"/>
      <c r="B155" s="20"/>
      <c r="C155" s="21"/>
      <c r="D155" s="22" t="s">
        <v>25</v>
      </c>
      <c r="E155" s="3" t="s">
        <v>65</v>
      </c>
      <c r="F155" s="4">
        <v>200</v>
      </c>
      <c r="G155" s="4">
        <v>3.87</v>
      </c>
      <c r="H155" s="4">
        <v>2.62</v>
      </c>
      <c r="I155" s="4">
        <v>13.36</v>
      </c>
      <c r="J155" s="4">
        <v>84.5</v>
      </c>
      <c r="K155" s="65" t="s">
        <v>84</v>
      </c>
    </row>
    <row r="156" spans="1:11">
      <c r="A156" s="19"/>
      <c r="B156" s="20"/>
      <c r="C156" s="21"/>
      <c r="D156" s="22" t="s">
        <v>26</v>
      </c>
      <c r="E156" s="3" t="s">
        <v>80</v>
      </c>
      <c r="F156" s="4">
        <v>90</v>
      </c>
      <c r="G156" s="4">
        <v>12.54</v>
      </c>
      <c r="H156" s="4">
        <v>16.07</v>
      </c>
      <c r="I156" s="4">
        <v>11.79</v>
      </c>
      <c r="J156" s="4">
        <v>239.3</v>
      </c>
      <c r="K156" s="65" t="s">
        <v>85</v>
      </c>
    </row>
    <row r="157" spans="1:11">
      <c r="A157" s="19"/>
      <c r="B157" s="20"/>
      <c r="C157" s="21"/>
      <c r="D157" s="22" t="s">
        <v>27</v>
      </c>
      <c r="E157" s="3" t="s">
        <v>81</v>
      </c>
      <c r="F157" s="4">
        <v>160</v>
      </c>
      <c r="G157" s="4">
        <v>7.12</v>
      </c>
      <c r="H157" s="4">
        <v>4</v>
      </c>
      <c r="I157" s="4">
        <v>39.68</v>
      </c>
      <c r="J157" s="4">
        <v>226.1</v>
      </c>
      <c r="K157" s="65" t="s">
        <v>86</v>
      </c>
    </row>
    <row r="158" spans="1:11">
      <c r="A158" s="19"/>
      <c r="B158" s="20"/>
      <c r="C158" s="21"/>
      <c r="D158" s="22" t="s">
        <v>28</v>
      </c>
      <c r="E158" s="3" t="s">
        <v>82</v>
      </c>
      <c r="F158" s="4">
        <v>200</v>
      </c>
      <c r="G158" s="4">
        <v>0.7</v>
      </c>
      <c r="H158" s="4">
        <v>0.3</v>
      </c>
      <c r="I158" s="4">
        <v>24.4</v>
      </c>
      <c r="J158" s="4">
        <v>103</v>
      </c>
      <c r="K158" s="65" t="s">
        <v>87</v>
      </c>
    </row>
    <row r="159" spans="1:11">
      <c r="A159" s="19"/>
      <c r="B159" s="20"/>
      <c r="C159" s="21"/>
      <c r="D159" s="22" t="s">
        <v>29</v>
      </c>
      <c r="E159" s="3" t="s">
        <v>36</v>
      </c>
      <c r="F159" s="4">
        <v>41.19</v>
      </c>
      <c r="G159" s="4">
        <v>3.12</v>
      </c>
      <c r="H159" s="4">
        <v>0.33</v>
      </c>
      <c r="I159" s="4">
        <v>20.170000000000002</v>
      </c>
      <c r="J159" s="4">
        <v>96.4</v>
      </c>
      <c r="K159" s="65" t="s">
        <v>69</v>
      </c>
    </row>
    <row r="160" spans="1:11">
      <c r="A160" s="19"/>
      <c r="B160" s="20"/>
      <c r="C160" s="21"/>
      <c r="D160" s="22" t="s">
        <v>30</v>
      </c>
      <c r="E160" s="3"/>
      <c r="F160" s="3"/>
      <c r="G160" s="3"/>
      <c r="H160" s="3"/>
      <c r="I160" s="3"/>
      <c r="J160" s="3"/>
      <c r="K160" s="65"/>
    </row>
    <row r="161" spans="1:12">
      <c r="A161" s="19"/>
      <c r="B161" s="20"/>
      <c r="C161" s="21"/>
      <c r="D161" s="12"/>
      <c r="E161" s="3"/>
      <c r="F161" s="4"/>
      <c r="G161" s="4"/>
      <c r="H161" s="4"/>
      <c r="I161" s="4"/>
      <c r="J161" s="4"/>
      <c r="K161" s="65"/>
    </row>
    <row r="162" spans="1:12">
      <c r="A162" s="19"/>
      <c r="B162" s="20"/>
      <c r="C162" s="21"/>
      <c r="D162" s="12"/>
      <c r="E162" s="3"/>
      <c r="F162" s="4"/>
      <c r="G162" s="4"/>
      <c r="H162" s="4"/>
      <c r="I162" s="4"/>
      <c r="J162" s="4"/>
      <c r="K162" s="65"/>
    </row>
    <row r="163" spans="1:12" s="36" customFormat="1" ht="14.4" thickBot="1">
      <c r="A163" s="74"/>
      <c r="B163" s="75"/>
      <c r="C163" s="76"/>
      <c r="D163" s="43" t="s">
        <v>31</v>
      </c>
      <c r="E163" s="44"/>
      <c r="F163" s="42">
        <f>SUM(F154:F162)</f>
        <v>761.19</v>
      </c>
      <c r="G163" s="42">
        <f t="shared" ref="G163:J163" si="24">SUM(G154:G162)</f>
        <v>28.81</v>
      </c>
      <c r="H163" s="42">
        <f t="shared" si="24"/>
        <v>27.07</v>
      </c>
      <c r="I163" s="42">
        <f t="shared" si="24"/>
        <v>120.8</v>
      </c>
      <c r="J163" s="88">
        <f t="shared" si="24"/>
        <v>834.5</v>
      </c>
      <c r="K163" s="78"/>
    </row>
    <row r="164" spans="1:12" s="36" customFormat="1" ht="14.4" thickTop="1" thickBot="1">
      <c r="A164" s="96">
        <f>A147</f>
        <v>2</v>
      </c>
      <c r="B164" s="97">
        <f>B147</f>
        <v>4</v>
      </c>
      <c r="C164" s="173" t="s">
        <v>4</v>
      </c>
      <c r="D164" s="174"/>
      <c r="E164" s="95"/>
      <c r="F164" s="90">
        <f>F153+F163</f>
        <v>1263.04</v>
      </c>
      <c r="G164" s="90">
        <f t="shared" ref="G164:J164" si="25">G153+G163</f>
        <v>46.14</v>
      </c>
      <c r="H164" s="90">
        <f t="shared" si="25"/>
        <v>44.46</v>
      </c>
      <c r="I164" s="90">
        <f t="shared" si="25"/>
        <v>210.31</v>
      </c>
      <c r="J164" s="90">
        <f t="shared" si="25"/>
        <v>1439.3</v>
      </c>
      <c r="K164" s="91"/>
    </row>
    <row r="165" spans="1:12" ht="13.8" thickTop="1">
      <c r="A165" s="107">
        <v>2</v>
      </c>
      <c r="B165" s="108">
        <v>5</v>
      </c>
      <c r="C165" s="21" t="s">
        <v>19</v>
      </c>
      <c r="D165" s="23" t="s">
        <v>20</v>
      </c>
      <c r="E165" s="3" t="s">
        <v>128</v>
      </c>
      <c r="F165" s="4">
        <v>199</v>
      </c>
      <c r="G165" s="4">
        <v>13.97</v>
      </c>
      <c r="H165" s="4">
        <v>10</v>
      </c>
      <c r="I165" s="4">
        <v>22.3</v>
      </c>
      <c r="J165" s="4">
        <v>281.89999999999998</v>
      </c>
      <c r="K165" s="65" t="s">
        <v>127</v>
      </c>
    </row>
    <row r="166" spans="1:12">
      <c r="A166" s="19"/>
      <c r="B166" s="20"/>
      <c r="C166" s="21"/>
      <c r="D166" s="22" t="s">
        <v>21</v>
      </c>
      <c r="E166" s="3" t="s">
        <v>42</v>
      </c>
      <c r="F166" s="4">
        <v>200</v>
      </c>
      <c r="G166" s="4">
        <v>0.02</v>
      </c>
      <c r="H166" s="4">
        <v>0.02</v>
      </c>
      <c r="I166" s="4">
        <v>15</v>
      </c>
      <c r="J166" s="4">
        <v>60</v>
      </c>
      <c r="K166" s="65" t="s">
        <v>90</v>
      </c>
    </row>
    <row r="167" spans="1:12">
      <c r="A167" s="19"/>
      <c r="B167" s="20"/>
      <c r="C167" s="21"/>
      <c r="D167" s="22" t="s">
        <v>54</v>
      </c>
      <c r="E167" s="3" t="s">
        <v>36</v>
      </c>
      <c r="F167" s="4">
        <v>43.52</v>
      </c>
      <c r="G167" s="4">
        <v>3.34</v>
      </c>
      <c r="H167" s="4">
        <v>0.35</v>
      </c>
      <c r="I167" s="4">
        <v>21.65</v>
      </c>
      <c r="J167" s="4">
        <v>103.4</v>
      </c>
      <c r="K167" s="65" t="s">
        <v>69</v>
      </c>
    </row>
    <row r="168" spans="1:12">
      <c r="A168" s="19"/>
      <c r="B168" s="20"/>
      <c r="C168" s="21"/>
      <c r="D168" s="22" t="s">
        <v>22</v>
      </c>
      <c r="E168" s="3"/>
      <c r="F168" s="4"/>
      <c r="G168" s="4"/>
      <c r="H168" s="4"/>
      <c r="I168" s="4"/>
      <c r="J168" s="4"/>
      <c r="K168" s="65"/>
    </row>
    <row r="169" spans="1:12">
      <c r="A169" s="19"/>
      <c r="B169" s="20"/>
      <c r="C169" s="21"/>
      <c r="D169" s="22" t="s">
        <v>38</v>
      </c>
      <c r="E169" s="3" t="s">
        <v>88</v>
      </c>
      <c r="F169" s="4">
        <v>58</v>
      </c>
      <c r="G169" s="4">
        <v>2.77</v>
      </c>
      <c r="H169" s="4">
        <v>9.2799999999999994</v>
      </c>
      <c r="I169" s="4">
        <v>24.7</v>
      </c>
      <c r="J169" s="4">
        <v>155.19999999999999</v>
      </c>
      <c r="K169" s="65" t="s">
        <v>89</v>
      </c>
    </row>
    <row r="170" spans="1:12">
      <c r="A170" s="19"/>
      <c r="B170" s="20"/>
      <c r="C170" s="21"/>
      <c r="D170" s="12"/>
      <c r="E170" s="3"/>
      <c r="F170" s="4"/>
      <c r="G170" s="4"/>
      <c r="H170" s="4"/>
      <c r="I170" s="4"/>
      <c r="J170" s="4"/>
      <c r="K170" s="65"/>
    </row>
    <row r="171" spans="1:12">
      <c r="A171" s="19"/>
      <c r="B171" s="20"/>
      <c r="C171" s="21"/>
      <c r="D171" s="12"/>
      <c r="E171" s="3"/>
      <c r="F171" s="4"/>
      <c r="G171" s="4"/>
      <c r="H171" s="4"/>
      <c r="I171" s="4"/>
      <c r="J171" s="4"/>
      <c r="K171" s="65"/>
    </row>
    <row r="172" spans="1:12" s="36" customFormat="1" ht="14.4" thickBot="1">
      <c r="A172" s="74"/>
      <c r="B172" s="75"/>
      <c r="C172" s="76"/>
      <c r="D172" s="43" t="s">
        <v>31</v>
      </c>
      <c r="E172" s="44"/>
      <c r="F172" s="42">
        <f>SUM(F165:F171)</f>
        <v>500.52</v>
      </c>
      <c r="G172" s="42">
        <f t="shared" ref="G172:J172" si="26">SUM(G165:G171)</f>
        <v>20.099999999999998</v>
      </c>
      <c r="H172" s="42">
        <f t="shared" si="26"/>
        <v>19.649999999999999</v>
      </c>
      <c r="I172" s="42">
        <f t="shared" si="26"/>
        <v>83.649999999999991</v>
      </c>
      <c r="J172" s="88">
        <f t="shared" si="26"/>
        <v>600.5</v>
      </c>
      <c r="K172" s="78"/>
    </row>
    <row r="173" spans="1:12" ht="13.8" thickTop="1">
      <c r="A173" s="19">
        <f>A165</f>
        <v>2</v>
      </c>
      <c r="B173" s="26">
        <f>B165</f>
        <v>5</v>
      </c>
      <c r="C173" s="21" t="s">
        <v>23</v>
      </c>
      <c r="D173" s="23" t="s">
        <v>24</v>
      </c>
      <c r="E173" s="40" t="s">
        <v>56</v>
      </c>
      <c r="F173" s="4">
        <v>60</v>
      </c>
      <c r="G173" s="4">
        <v>2.16</v>
      </c>
      <c r="H173" s="4">
        <v>8.1199999999999992</v>
      </c>
      <c r="I173" s="4">
        <v>11.7</v>
      </c>
      <c r="J173" s="4">
        <v>102.2</v>
      </c>
      <c r="K173" s="65">
        <v>25.04</v>
      </c>
    </row>
    <row r="174" spans="1:12">
      <c r="A174" s="19"/>
      <c r="B174" s="20"/>
      <c r="C174" s="21"/>
      <c r="D174" s="22" t="s">
        <v>25</v>
      </c>
      <c r="E174" s="3" t="s">
        <v>111</v>
      </c>
      <c r="F174" s="4">
        <v>200</v>
      </c>
      <c r="G174" s="4">
        <v>2.36</v>
      </c>
      <c r="H174" s="4">
        <v>4.3</v>
      </c>
      <c r="I174" s="4">
        <v>17.600000000000001</v>
      </c>
      <c r="J174" s="4">
        <v>109.3</v>
      </c>
      <c r="K174" s="65">
        <v>37.08</v>
      </c>
      <c r="L174" s="132"/>
    </row>
    <row r="175" spans="1:12">
      <c r="A175" s="19"/>
      <c r="B175" s="20"/>
      <c r="C175" s="21"/>
      <c r="D175" s="22" t="s">
        <v>26</v>
      </c>
      <c r="E175" s="3" t="s">
        <v>129</v>
      </c>
      <c r="F175" s="4">
        <v>90</v>
      </c>
      <c r="G175" s="4">
        <v>14.13</v>
      </c>
      <c r="H175" s="4">
        <v>9.31</v>
      </c>
      <c r="I175" s="4">
        <v>6.2</v>
      </c>
      <c r="J175" s="4">
        <v>216.2</v>
      </c>
      <c r="K175" s="65">
        <v>259.08</v>
      </c>
    </row>
    <row r="176" spans="1:12">
      <c r="A176" s="19"/>
      <c r="B176" s="20"/>
      <c r="C176" s="21"/>
      <c r="D176" s="22" t="s">
        <v>27</v>
      </c>
      <c r="E176" s="3" t="s">
        <v>95</v>
      </c>
      <c r="F176" s="4">
        <v>150</v>
      </c>
      <c r="G176" s="4">
        <v>5.52</v>
      </c>
      <c r="H176" s="4">
        <v>5.3</v>
      </c>
      <c r="I176" s="4">
        <v>35.33</v>
      </c>
      <c r="J176" s="4">
        <v>211.1</v>
      </c>
      <c r="K176" s="65">
        <v>227.08</v>
      </c>
    </row>
    <row r="177" spans="1:11">
      <c r="A177" s="19"/>
      <c r="B177" s="20"/>
      <c r="C177" s="21"/>
      <c r="D177" s="22" t="s">
        <v>28</v>
      </c>
      <c r="E177" s="3" t="s">
        <v>39</v>
      </c>
      <c r="F177" s="4">
        <v>200</v>
      </c>
      <c r="G177" s="4">
        <v>1</v>
      </c>
      <c r="H177" s="4"/>
      <c r="I177" s="4">
        <v>20.2</v>
      </c>
      <c r="J177" s="4">
        <v>84.8</v>
      </c>
      <c r="K177" s="65">
        <v>389.17</v>
      </c>
    </row>
    <row r="178" spans="1:11">
      <c r="A178" s="19"/>
      <c r="B178" s="20"/>
      <c r="C178" s="21"/>
      <c r="D178" s="22" t="s">
        <v>29</v>
      </c>
      <c r="E178" s="3" t="s">
        <v>36</v>
      </c>
      <c r="F178" s="4">
        <v>26.2</v>
      </c>
      <c r="G178" s="4">
        <v>1.98</v>
      </c>
      <c r="H178" s="4">
        <v>0.21</v>
      </c>
      <c r="I178" s="4">
        <v>12.79</v>
      </c>
      <c r="J178" s="4">
        <v>61.1</v>
      </c>
      <c r="K178" s="65">
        <v>108.13</v>
      </c>
    </row>
    <row r="179" spans="1:11">
      <c r="A179" s="19"/>
      <c r="B179" s="20"/>
      <c r="C179" s="21"/>
      <c r="D179" s="22" t="s">
        <v>30</v>
      </c>
      <c r="E179" s="28"/>
      <c r="F179" s="4"/>
      <c r="G179" s="29"/>
      <c r="H179" s="29"/>
      <c r="I179" s="27"/>
      <c r="J179" s="45"/>
      <c r="K179" s="127"/>
    </row>
    <row r="180" spans="1:11">
      <c r="A180" s="19"/>
      <c r="B180" s="20"/>
      <c r="C180" s="21"/>
      <c r="D180" s="12"/>
      <c r="E180" s="3"/>
      <c r="F180" s="4"/>
      <c r="G180" s="4"/>
      <c r="H180" s="4"/>
      <c r="I180" s="4"/>
      <c r="J180" s="4"/>
      <c r="K180" s="65"/>
    </row>
    <row r="181" spans="1:11">
      <c r="A181" s="19"/>
      <c r="B181" s="20"/>
      <c r="C181" s="21"/>
      <c r="D181" s="12"/>
      <c r="E181" s="3"/>
      <c r="F181" s="4"/>
      <c r="G181" s="4"/>
      <c r="H181" s="4"/>
      <c r="I181" s="4"/>
      <c r="J181" s="4"/>
      <c r="K181" s="65"/>
    </row>
    <row r="182" spans="1:11" s="36" customFormat="1" ht="14.4" thickBot="1">
      <c r="A182" s="74"/>
      <c r="B182" s="75"/>
      <c r="C182" s="76"/>
      <c r="D182" s="43" t="s">
        <v>31</v>
      </c>
      <c r="E182" s="44"/>
      <c r="F182" s="42">
        <f>SUM(F173:F181)</f>
        <v>726.2</v>
      </c>
      <c r="G182" s="42">
        <f t="shared" ref="G182:J182" si="27">SUM(G173:G181)</f>
        <v>27.15</v>
      </c>
      <c r="H182" s="42">
        <f t="shared" si="27"/>
        <v>27.24</v>
      </c>
      <c r="I182" s="42">
        <f t="shared" si="27"/>
        <v>103.82</v>
      </c>
      <c r="J182" s="88">
        <f t="shared" si="27"/>
        <v>784.69999999999993</v>
      </c>
      <c r="K182" s="78"/>
    </row>
    <row r="183" spans="1:11" s="36" customFormat="1" ht="14.4" thickTop="1" thickBot="1">
      <c r="A183" s="96">
        <f>A165</f>
        <v>2</v>
      </c>
      <c r="B183" s="97">
        <f>B165</f>
        <v>5</v>
      </c>
      <c r="C183" s="173" t="s">
        <v>4</v>
      </c>
      <c r="D183" s="174"/>
      <c r="E183" s="95"/>
      <c r="F183" s="90">
        <f>F172+F182</f>
        <v>1226.72</v>
      </c>
      <c r="G183" s="90">
        <f t="shared" ref="G183:I183" si="28">G172+G182</f>
        <v>47.25</v>
      </c>
      <c r="H183" s="90">
        <f t="shared" si="28"/>
        <v>46.89</v>
      </c>
      <c r="I183" s="90">
        <f t="shared" si="28"/>
        <v>187.46999999999997</v>
      </c>
      <c r="J183" s="90">
        <f>J172+J182</f>
        <v>1385.1999999999998</v>
      </c>
      <c r="K183" s="91"/>
    </row>
    <row r="184" spans="1:11" s="36" customFormat="1" ht="14.4" thickTop="1" thickBot="1">
      <c r="A184" s="130"/>
      <c r="B184" s="131"/>
      <c r="C184" s="175" t="s">
        <v>5</v>
      </c>
      <c r="D184" s="175"/>
      <c r="E184" s="175"/>
      <c r="F184" s="128">
        <f>(F19+F34+F48+F62+F77+F92+F107+F122+F134+F148)/(IF(F19=0,0,1)+IF(F34=0,0,1)+IF(F48=0,0,1)+IF(F62=0,0,1)+IF(F77=0,0,1)+IF(F92=0,0,1)+IF(F107=0,0,1)+IF(F122=0,0,1)+IF(F134=0,0,1)+IF(F148=0,0,1))</f>
        <v>245.92857142857142</v>
      </c>
      <c r="G184" s="128">
        <f>(G19+G34+G48+G62+G77+G92+G107+G122+G134+G148)/(IF(G19=0,0,1)+IF(G34=0,0,1)+IF(G48=0,0,1)+IF(G62=0,0,1)+IF(G77=0,0,1)+IF(G92=0,0,1)+IF(G107=0,0,1)+IF(G122=0,0,1)+IF(G134=0,0,1)+IF(G148=0,0,1))</f>
        <v>4.9357142857142851</v>
      </c>
      <c r="H184" s="128">
        <f>(H19+H34+H48+H62+H77+H92+H107+H122+H134+H148)/(IF(H19=0,0,1)+IF(H34=0,0,1)+IF(H48=0,0,1)+IF(H62=0,0,1)+IF(H77=0,0,1)+IF(H92=0,0,1)+IF(H107=0,0,1)+IF(H122=0,0,1)+IF(H134=0,0,1)+IF(H148=0,0,1))</f>
        <v>4.6842857142857142</v>
      </c>
      <c r="I184" s="128">
        <f>(I19+I34+I48+I62+I77+I92+I107+I122+I134+I148)/(IF(I19=0,0,1)+IF(I34=0,0,1)+IF(I48=0,0,1)+IF(I62=0,0,1)+IF(I77=0,0,1)+IF(I92=0,0,1)+IF(I107=0,0,1)+IF(I122=0,0,1)+IF(I134=0,0,1)+IF(I148=0,0,1))</f>
        <v>29.990000000000002</v>
      </c>
      <c r="J184" s="128">
        <f>(J19+J34+J48+J62+J77+J92+J107+J122+J134+J148)/(IF(J19=0,0,1)+IF(J34=0,0,1)+IF(J48=0,0,1)+IF(J62=0,0,1)+IF(J77=0,0,1)+IF(J92=0,0,1)+IF(J107=0,0,1)+IF(J122=0,0,1)+IF(J134=0,0,1)+IF(J148=0,0,1))</f>
        <v>181.77714285714288</v>
      </c>
      <c r="K184" s="129"/>
    </row>
    <row r="185" spans="1:11" ht="13.8" thickTop="1"/>
  </sheetData>
  <mergeCells count="14">
    <mergeCell ref="C57:D57"/>
    <mergeCell ref="C1:E1"/>
    <mergeCell ref="H1:K1"/>
    <mergeCell ref="H2:K2"/>
    <mergeCell ref="C23:D23"/>
    <mergeCell ref="C39:D39"/>
    <mergeCell ref="C183:D183"/>
    <mergeCell ref="C184:E184"/>
    <mergeCell ref="C75:D75"/>
    <mergeCell ref="C93:D93"/>
    <mergeCell ref="C111:D111"/>
    <mergeCell ref="C128:D128"/>
    <mergeCell ref="C146:D146"/>
    <mergeCell ref="C164:D16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79225433073</cp:lastModifiedBy>
  <cp:lastPrinted>2025-12-30T06:52:20Z</cp:lastPrinted>
  <dcterms:created xsi:type="dcterms:W3CDTF">2022-05-16T14:23:56Z</dcterms:created>
  <dcterms:modified xsi:type="dcterms:W3CDTF">2026-08-30T09:14:19Z</dcterms:modified>
</cp:coreProperties>
</file>